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an&amp;Peet\Peter\HSV de Kampioen 2017\5-Banen 2018\5BT 2019\5BT BRC KENNEMERLAND\"/>
    </mc:Choice>
  </mc:AlternateContent>
  <xr:revisionPtr revIDLastSave="0" documentId="8_{DD5C06C6-7B30-4F50-B708-3F08903B9CDA}" xr6:coauthVersionLast="43" xr6:coauthVersionMax="43" xr10:uidLastSave="{00000000-0000-0000-0000-000000000000}"/>
  <bookViews>
    <workbookView xWindow="-120" yWindow="-120" windowWidth="20730" windowHeight="11310" activeTab="2" xr2:uid="{4E8FE3C3-8984-4624-B927-887324D42A53}"/>
  </bookViews>
  <sheets>
    <sheet name="Daguitslag BRC Kennemerland" sheetId="1" r:id="rId1"/>
    <sheet name="Jeugd Klassement 2019" sheetId="2" r:id="rId2"/>
    <sheet name="Verenigings Klassement 2019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H10" i="3" s="1"/>
  <c r="G9" i="3"/>
  <c r="F9" i="3"/>
  <c r="E9" i="3"/>
  <c r="D9" i="3"/>
  <c r="C9" i="3"/>
  <c r="H9" i="3" s="1"/>
  <c r="G8" i="3"/>
  <c r="F8" i="3"/>
  <c r="E8" i="3"/>
  <c r="D8" i="3"/>
  <c r="C8" i="3"/>
  <c r="H8" i="3" s="1"/>
  <c r="G7" i="3"/>
  <c r="F7" i="3"/>
  <c r="E7" i="3"/>
  <c r="D7" i="3"/>
  <c r="C7" i="3"/>
  <c r="H7" i="3" s="1"/>
  <c r="G6" i="3"/>
  <c r="F6" i="3"/>
  <c r="E6" i="3"/>
  <c r="D6" i="3"/>
  <c r="C6" i="3"/>
  <c r="H6" i="3" s="1"/>
  <c r="P120" i="2"/>
  <c r="O120" i="2"/>
  <c r="N120" i="2"/>
  <c r="M120" i="2"/>
  <c r="L120" i="2"/>
  <c r="J120" i="2"/>
  <c r="P119" i="2"/>
  <c r="O119" i="2"/>
  <c r="N119" i="2"/>
  <c r="M119" i="2"/>
  <c r="L119" i="2"/>
  <c r="Q119" i="2" s="1"/>
  <c r="K119" i="2" s="1"/>
  <c r="J119" i="2"/>
  <c r="P118" i="2"/>
  <c r="O118" i="2"/>
  <c r="N118" i="2"/>
  <c r="M118" i="2"/>
  <c r="L118" i="2"/>
  <c r="J118" i="2"/>
  <c r="P117" i="2"/>
  <c r="O117" i="2"/>
  <c r="N117" i="2"/>
  <c r="M117" i="2"/>
  <c r="L117" i="2"/>
  <c r="Q117" i="2" s="1"/>
  <c r="K117" i="2" s="1"/>
  <c r="J117" i="2"/>
  <c r="P116" i="2"/>
  <c r="O116" i="2"/>
  <c r="N116" i="2"/>
  <c r="M116" i="2"/>
  <c r="L116" i="2"/>
  <c r="J116" i="2"/>
  <c r="P115" i="2"/>
  <c r="O115" i="2"/>
  <c r="N115" i="2"/>
  <c r="M115" i="2"/>
  <c r="L115" i="2"/>
  <c r="Q115" i="2" s="1"/>
  <c r="K115" i="2" s="1"/>
  <c r="J115" i="2"/>
  <c r="P114" i="2"/>
  <c r="O114" i="2"/>
  <c r="N114" i="2"/>
  <c r="M114" i="2"/>
  <c r="L114" i="2"/>
  <c r="J114" i="2"/>
  <c r="P113" i="2"/>
  <c r="O113" i="2"/>
  <c r="N113" i="2"/>
  <c r="M113" i="2"/>
  <c r="L113" i="2"/>
  <c r="Q113" i="2" s="1"/>
  <c r="K113" i="2" s="1"/>
  <c r="J113" i="2"/>
  <c r="P112" i="2"/>
  <c r="O112" i="2"/>
  <c r="N112" i="2"/>
  <c r="M112" i="2"/>
  <c r="L112" i="2"/>
  <c r="J112" i="2"/>
  <c r="P111" i="2"/>
  <c r="O111" i="2"/>
  <c r="N111" i="2"/>
  <c r="M111" i="2"/>
  <c r="L111" i="2"/>
  <c r="Q111" i="2" s="1"/>
  <c r="K111" i="2" s="1"/>
  <c r="J111" i="2"/>
  <c r="P110" i="2"/>
  <c r="O110" i="2"/>
  <c r="N110" i="2"/>
  <c r="M110" i="2"/>
  <c r="L110" i="2"/>
  <c r="J110" i="2"/>
  <c r="P109" i="2"/>
  <c r="O109" i="2"/>
  <c r="N109" i="2"/>
  <c r="M109" i="2"/>
  <c r="L109" i="2"/>
  <c r="Q109" i="2" s="1"/>
  <c r="K109" i="2" s="1"/>
  <c r="J109" i="2"/>
  <c r="P108" i="2"/>
  <c r="O108" i="2"/>
  <c r="N108" i="2"/>
  <c r="M108" i="2"/>
  <c r="L108" i="2"/>
  <c r="J108" i="2"/>
  <c r="P107" i="2"/>
  <c r="O107" i="2"/>
  <c r="N107" i="2"/>
  <c r="M107" i="2"/>
  <c r="L107" i="2"/>
  <c r="Q107" i="2" s="1"/>
  <c r="K107" i="2" s="1"/>
  <c r="J107" i="2"/>
  <c r="P106" i="2"/>
  <c r="O106" i="2"/>
  <c r="N106" i="2"/>
  <c r="M106" i="2"/>
  <c r="L106" i="2"/>
  <c r="J106" i="2"/>
  <c r="P105" i="2"/>
  <c r="O105" i="2"/>
  <c r="N105" i="2"/>
  <c r="M105" i="2"/>
  <c r="L105" i="2"/>
  <c r="Q105" i="2" s="1"/>
  <c r="K105" i="2" s="1"/>
  <c r="J105" i="2"/>
  <c r="P104" i="2"/>
  <c r="O104" i="2"/>
  <c r="N104" i="2"/>
  <c r="M104" i="2"/>
  <c r="L104" i="2"/>
  <c r="J104" i="2"/>
  <c r="P103" i="2"/>
  <c r="O103" i="2"/>
  <c r="N103" i="2"/>
  <c r="M103" i="2"/>
  <c r="L103" i="2"/>
  <c r="Q103" i="2" s="1"/>
  <c r="K103" i="2" s="1"/>
  <c r="J103" i="2"/>
  <c r="P102" i="2"/>
  <c r="O102" i="2"/>
  <c r="N102" i="2"/>
  <c r="M102" i="2"/>
  <c r="L102" i="2"/>
  <c r="J102" i="2"/>
  <c r="P101" i="2"/>
  <c r="O101" i="2"/>
  <c r="N101" i="2"/>
  <c r="M101" i="2"/>
  <c r="L101" i="2"/>
  <c r="Q101" i="2" s="1"/>
  <c r="K101" i="2" s="1"/>
  <c r="J101" i="2"/>
  <c r="P100" i="2"/>
  <c r="O100" i="2"/>
  <c r="N100" i="2"/>
  <c r="M100" i="2"/>
  <c r="L100" i="2"/>
  <c r="J100" i="2"/>
  <c r="P99" i="2"/>
  <c r="O99" i="2"/>
  <c r="N99" i="2"/>
  <c r="M99" i="2"/>
  <c r="L99" i="2"/>
  <c r="Q99" i="2" s="1"/>
  <c r="K99" i="2" s="1"/>
  <c r="J99" i="2"/>
  <c r="P98" i="2"/>
  <c r="O98" i="2"/>
  <c r="N98" i="2"/>
  <c r="M98" i="2"/>
  <c r="L98" i="2"/>
  <c r="J98" i="2"/>
  <c r="P97" i="2"/>
  <c r="O97" i="2"/>
  <c r="N97" i="2"/>
  <c r="M97" i="2"/>
  <c r="L97" i="2"/>
  <c r="Q97" i="2" s="1"/>
  <c r="K97" i="2" s="1"/>
  <c r="J97" i="2"/>
  <c r="P96" i="2"/>
  <c r="O96" i="2"/>
  <c r="N96" i="2"/>
  <c r="M96" i="2"/>
  <c r="L96" i="2"/>
  <c r="J96" i="2"/>
  <c r="P90" i="2"/>
  <c r="O90" i="2"/>
  <c r="N90" i="2"/>
  <c r="M90" i="2"/>
  <c r="L90" i="2"/>
  <c r="Q90" i="2" s="1"/>
  <c r="K90" i="2" s="1"/>
  <c r="J90" i="2"/>
  <c r="P89" i="2"/>
  <c r="O89" i="2"/>
  <c r="N89" i="2"/>
  <c r="M89" i="2"/>
  <c r="L89" i="2"/>
  <c r="J89" i="2"/>
  <c r="N88" i="2"/>
  <c r="M88" i="2"/>
  <c r="L88" i="2"/>
  <c r="Q88" i="2" s="1"/>
  <c r="K88" i="2" s="1"/>
  <c r="J88" i="2"/>
  <c r="N87" i="2"/>
  <c r="Q87" i="2" s="1"/>
  <c r="K87" i="2" s="1"/>
  <c r="M87" i="2"/>
  <c r="L87" i="2"/>
  <c r="J87" i="2"/>
  <c r="P86" i="2"/>
  <c r="O86" i="2"/>
  <c r="N86" i="2"/>
  <c r="M86" i="2"/>
  <c r="L86" i="2"/>
  <c r="Q86" i="2" s="1"/>
  <c r="K86" i="2" s="1"/>
  <c r="J86" i="2"/>
  <c r="P85" i="2"/>
  <c r="O85" i="2"/>
  <c r="N85" i="2"/>
  <c r="M85" i="2"/>
  <c r="L85" i="2"/>
  <c r="J85" i="2"/>
  <c r="P84" i="2"/>
  <c r="O84" i="2"/>
  <c r="N84" i="2"/>
  <c r="M84" i="2"/>
  <c r="L84" i="2"/>
  <c r="Q84" i="2" s="1"/>
  <c r="K84" i="2" s="1"/>
  <c r="J84" i="2"/>
  <c r="P83" i="2"/>
  <c r="O83" i="2"/>
  <c r="N83" i="2"/>
  <c r="M83" i="2"/>
  <c r="L83" i="2"/>
  <c r="J83" i="2"/>
  <c r="P82" i="2"/>
  <c r="O82" i="2"/>
  <c r="N82" i="2"/>
  <c r="M82" i="2"/>
  <c r="L82" i="2"/>
  <c r="Q82" i="2" s="1"/>
  <c r="K82" i="2" s="1"/>
  <c r="J82" i="2"/>
  <c r="P81" i="2"/>
  <c r="O81" i="2"/>
  <c r="N81" i="2"/>
  <c r="M81" i="2"/>
  <c r="L81" i="2"/>
  <c r="J81" i="2"/>
  <c r="P80" i="2"/>
  <c r="O80" i="2"/>
  <c r="N80" i="2"/>
  <c r="M80" i="2"/>
  <c r="L80" i="2"/>
  <c r="Q80" i="2" s="1"/>
  <c r="K80" i="2" s="1"/>
  <c r="J80" i="2"/>
  <c r="P79" i="2"/>
  <c r="O79" i="2"/>
  <c r="N79" i="2"/>
  <c r="M79" i="2"/>
  <c r="L79" i="2"/>
  <c r="J79" i="2"/>
  <c r="P78" i="2"/>
  <c r="O78" i="2"/>
  <c r="N78" i="2"/>
  <c r="M78" i="2"/>
  <c r="L78" i="2"/>
  <c r="Q78" i="2" s="1"/>
  <c r="K78" i="2" s="1"/>
  <c r="J78" i="2"/>
  <c r="P77" i="2"/>
  <c r="O77" i="2"/>
  <c r="N77" i="2"/>
  <c r="M77" i="2"/>
  <c r="L77" i="2"/>
  <c r="J77" i="2"/>
  <c r="P76" i="2"/>
  <c r="O76" i="2"/>
  <c r="N76" i="2"/>
  <c r="M76" i="2"/>
  <c r="L76" i="2"/>
  <c r="Q76" i="2" s="1"/>
  <c r="K76" i="2" s="1"/>
  <c r="J76" i="2"/>
  <c r="P75" i="2"/>
  <c r="O75" i="2"/>
  <c r="N75" i="2"/>
  <c r="M75" i="2"/>
  <c r="L75" i="2"/>
  <c r="J75" i="2"/>
  <c r="P74" i="2"/>
  <c r="O74" i="2"/>
  <c r="N74" i="2"/>
  <c r="M74" i="2"/>
  <c r="L74" i="2"/>
  <c r="Q74" i="2" s="1"/>
  <c r="K74" i="2" s="1"/>
  <c r="J74" i="2"/>
  <c r="P73" i="2"/>
  <c r="O73" i="2"/>
  <c r="N73" i="2"/>
  <c r="M73" i="2"/>
  <c r="L73" i="2"/>
  <c r="J73" i="2"/>
  <c r="P72" i="2"/>
  <c r="O72" i="2"/>
  <c r="N72" i="2"/>
  <c r="M72" i="2"/>
  <c r="L72" i="2"/>
  <c r="Q72" i="2" s="1"/>
  <c r="K72" i="2" s="1"/>
  <c r="J72" i="2"/>
  <c r="P71" i="2"/>
  <c r="O71" i="2"/>
  <c r="N71" i="2"/>
  <c r="M71" i="2"/>
  <c r="L71" i="2"/>
  <c r="J71" i="2"/>
  <c r="P70" i="2"/>
  <c r="O70" i="2"/>
  <c r="N70" i="2"/>
  <c r="M70" i="2"/>
  <c r="L70" i="2"/>
  <c r="Q70" i="2" s="1"/>
  <c r="K70" i="2" s="1"/>
  <c r="J70" i="2"/>
  <c r="P69" i="2"/>
  <c r="O69" i="2"/>
  <c r="N69" i="2"/>
  <c r="M69" i="2"/>
  <c r="L69" i="2"/>
  <c r="J69" i="2"/>
  <c r="P68" i="2"/>
  <c r="O68" i="2"/>
  <c r="N68" i="2"/>
  <c r="M68" i="2"/>
  <c r="L68" i="2"/>
  <c r="Q68" i="2" s="1"/>
  <c r="K68" i="2" s="1"/>
  <c r="J68" i="2"/>
  <c r="P67" i="2"/>
  <c r="O67" i="2"/>
  <c r="N67" i="2"/>
  <c r="M67" i="2"/>
  <c r="L67" i="2"/>
  <c r="J67" i="2"/>
  <c r="P66" i="2"/>
  <c r="O66" i="2"/>
  <c r="N66" i="2"/>
  <c r="M66" i="2"/>
  <c r="L66" i="2"/>
  <c r="Q66" i="2" s="1"/>
  <c r="K66" i="2" s="1"/>
  <c r="J66" i="2"/>
  <c r="P65" i="2"/>
  <c r="O65" i="2"/>
  <c r="N65" i="2"/>
  <c r="M65" i="2"/>
  <c r="L65" i="2"/>
  <c r="J65" i="2"/>
  <c r="P64" i="2"/>
  <c r="O64" i="2"/>
  <c r="N64" i="2"/>
  <c r="M64" i="2"/>
  <c r="L64" i="2"/>
  <c r="Q64" i="2" s="1"/>
  <c r="K64" i="2" s="1"/>
  <c r="J64" i="2"/>
  <c r="P58" i="2"/>
  <c r="O58" i="2"/>
  <c r="N58" i="2"/>
  <c r="M58" i="2"/>
  <c r="L58" i="2"/>
  <c r="J58" i="2"/>
  <c r="P57" i="2"/>
  <c r="O57" i="2"/>
  <c r="N57" i="2"/>
  <c r="M57" i="2"/>
  <c r="L57" i="2"/>
  <c r="Q57" i="2" s="1"/>
  <c r="K57" i="2" s="1"/>
  <c r="J57" i="2"/>
  <c r="P56" i="2"/>
  <c r="O56" i="2"/>
  <c r="N56" i="2"/>
  <c r="M56" i="2"/>
  <c r="L56" i="2"/>
  <c r="J56" i="2"/>
  <c r="P55" i="2"/>
  <c r="O55" i="2"/>
  <c r="N55" i="2"/>
  <c r="M55" i="2"/>
  <c r="L55" i="2"/>
  <c r="Q55" i="2" s="1"/>
  <c r="K55" i="2" s="1"/>
  <c r="J55" i="2"/>
  <c r="P54" i="2"/>
  <c r="O54" i="2"/>
  <c r="N54" i="2"/>
  <c r="M54" i="2"/>
  <c r="L54" i="2"/>
  <c r="J54" i="2"/>
  <c r="P53" i="2"/>
  <c r="O53" i="2"/>
  <c r="N53" i="2"/>
  <c r="M53" i="2"/>
  <c r="L53" i="2"/>
  <c r="Q53" i="2" s="1"/>
  <c r="K53" i="2"/>
  <c r="J53" i="2"/>
  <c r="P52" i="2"/>
  <c r="O52" i="2"/>
  <c r="N52" i="2"/>
  <c r="M52" i="2"/>
  <c r="L52" i="2"/>
  <c r="J52" i="2"/>
  <c r="P51" i="2"/>
  <c r="O51" i="2"/>
  <c r="N51" i="2"/>
  <c r="M51" i="2"/>
  <c r="L51" i="2"/>
  <c r="J51" i="2"/>
  <c r="P50" i="2"/>
  <c r="O50" i="2"/>
  <c r="N50" i="2"/>
  <c r="M50" i="2"/>
  <c r="L50" i="2"/>
  <c r="Q50" i="2" s="1"/>
  <c r="K50" i="2" s="1"/>
  <c r="J50" i="2"/>
  <c r="P49" i="2"/>
  <c r="O49" i="2"/>
  <c r="N49" i="2"/>
  <c r="M49" i="2"/>
  <c r="L49" i="2"/>
  <c r="J49" i="2"/>
  <c r="P48" i="2"/>
  <c r="O48" i="2"/>
  <c r="N48" i="2"/>
  <c r="M48" i="2"/>
  <c r="L48" i="2"/>
  <c r="J48" i="2"/>
  <c r="P47" i="2"/>
  <c r="O47" i="2"/>
  <c r="N47" i="2"/>
  <c r="M47" i="2"/>
  <c r="L47" i="2"/>
  <c r="J47" i="2"/>
  <c r="P46" i="2"/>
  <c r="O46" i="2"/>
  <c r="N46" i="2"/>
  <c r="M46" i="2"/>
  <c r="L46" i="2"/>
  <c r="Q46" i="2" s="1"/>
  <c r="K46" i="2" s="1"/>
  <c r="J46" i="2"/>
  <c r="P45" i="2"/>
  <c r="O45" i="2"/>
  <c r="N45" i="2"/>
  <c r="M45" i="2"/>
  <c r="L45" i="2"/>
  <c r="J45" i="2"/>
  <c r="P44" i="2"/>
  <c r="O44" i="2"/>
  <c r="N44" i="2"/>
  <c r="M44" i="2"/>
  <c r="L44" i="2"/>
  <c r="J44" i="2"/>
  <c r="P43" i="2"/>
  <c r="O43" i="2"/>
  <c r="N43" i="2"/>
  <c r="M43" i="2"/>
  <c r="L43" i="2"/>
  <c r="J43" i="2"/>
  <c r="P42" i="2"/>
  <c r="O42" i="2"/>
  <c r="N42" i="2"/>
  <c r="M42" i="2"/>
  <c r="L42" i="2"/>
  <c r="Q42" i="2" s="1"/>
  <c r="K42" i="2" s="1"/>
  <c r="J42" i="2"/>
  <c r="P41" i="2"/>
  <c r="O41" i="2"/>
  <c r="N41" i="2"/>
  <c r="M41" i="2"/>
  <c r="L41" i="2"/>
  <c r="J41" i="2"/>
  <c r="P40" i="2"/>
  <c r="O40" i="2"/>
  <c r="N40" i="2"/>
  <c r="M40" i="2"/>
  <c r="L40" i="2"/>
  <c r="J40" i="2"/>
  <c r="P39" i="2"/>
  <c r="O39" i="2"/>
  <c r="N39" i="2"/>
  <c r="M39" i="2"/>
  <c r="L39" i="2"/>
  <c r="J39" i="2"/>
  <c r="P38" i="2"/>
  <c r="O38" i="2"/>
  <c r="N38" i="2"/>
  <c r="M38" i="2"/>
  <c r="L38" i="2"/>
  <c r="Q38" i="2" s="1"/>
  <c r="K38" i="2" s="1"/>
  <c r="J38" i="2"/>
  <c r="P37" i="2"/>
  <c r="O37" i="2"/>
  <c r="N37" i="2"/>
  <c r="M37" i="2"/>
  <c r="L37" i="2"/>
  <c r="J37" i="2"/>
  <c r="P36" i="2"/>
  <c r="O36" i="2"/>
  <c r="N36" i="2"/>
  <c r="M36" i="2"/>
  <c r="L36" i="2"/>
  <c r="J36" i="2"/>
  <c r="P35" i="2"/>
  <c r="O35" i="2"/>
  <c r="N35" i="2"/>
  <c r="M35" i="2"/>
  <c r="L35" i="2"/>
  <c r="J35" i="2"/>
  <c r="P34" i="2"/>
  <c r="O34" i="2"/>
  <c r="N34" i="2"/>
  <c r="M34" i="2"/>
  <c r="L34" i="2"/>
  <c r="Q34" i="2" s="1"/>
  <c r="K34" i="2" s="1"/>
  <c r="J34" i="2"/>
  <c r="P28" i="2"/>
  <c r="O28" i="2"/>
  <c r="N28" i="2"/>
  <c r="M28" i="2"/>
  <c r="L28" i="2"/>
  <c r="J28" i="2"/>
  <c r="P27" i="2"/>
  <c r="O27" i="2"/>
  <c r="N27" i="2"/>
  <c r="M27" i="2"/>
  <c r="L27" i="2"/>
  <c r="J27" i="2"/>
  <c r="P26" i="2"/>
  <c r="O26" i="2"/>
  <c r="N26" i="2"/>
  <c r="M26" i="2"/>
  <c r="L26" i="2"/>
  <c r="J26" i="2"/>
  <c r="P25" i="2"/>
  <c r="O25" i="2"/>
  <c r="N25" i="2"/>
  <c r="M25" i="2"/>
  <c r="L25" i="2"/>
  <c r="Q25" i="2" s="1"/>
  <c r="K25" i="2" s="1"/>
  <c r="J25" i="2"/>
  <c r="P24" i="2"/>
  <c r="O24" i="2"/>
  <c r="N24" i="2"/>
  <c r="M24" i="2"/>
  <c r="L24" i="2"/>
  <c r="J24" i="2"/>
  <c r="P23" i="2"/>
  <c r="O23" i="2"/>
  <c r="N23" i="2"/>
  <c r="M23" i="2"/>
  <c r="L23" i="2"/>
  <c r="J23" i="2"/>
  <c r="P22" i="2"/>
  <c r="O22" i="2"/>
  <c r="N22" i="2"/>
  <c r="M22" i="2"/>
  <c r="L22" i="2"/>
  <c r="J22" i="2"/>
  <c r="P21" i="2"/>
  <c r="O21" i="2"/>
  <c r="N21" i="2"/>
  <c r="M21" i="2"/>
  <c r="L21" i="2"/>
  <c r="Q21" i="2" s="1"/>
  <c r="K21" i="2" s="1"/>
  <c r="J21" i="2"/>
  <c r="P20" i="2"/>
  <c r="O20" i="2"/>
  <c r="N20" i="2"/>
  <c r="M20" i="2"/>
  <c r="L20" i="2"/>
  <c r="Q20" i="2" s="1"/>
  <c r="K20" i="2" s="1"/>
  <c r="J20" i="2"/>
  <c r="P19" i="2"/>
  <c r="O19" i="2"/>
  <c r="N19" i="2"/>
  <c r="M19" i="2"/>
  <c r="L19" i="2"/>
  <c r="Q19" i="2" s="1"/>
  <c r="K19" i="2" s="1"/>
  <c r="J19" i="2"/>
  <c r="P18" i="2"/>
  <c r="O18" i="2"/>
  <c r="N18" i="2"/>
  <c r="M18" i="2"/>
  <c r="L18" i="2"/>
  <c r="Q18" i="2" s="1"/>
  <c r="K18" i="2" s="1"/>
  <c r="J18" i="2"/>
  <c r="P17" i="2"/>
  <c r="O17" i="2"/>
  <c r="N17" i="2"/>
  <c r="M17" i="2"/>
  <c r="L17" i="2"/>
  <c r="Q17" i="2" s="1"/>
  <c r="K17" i="2" s="1"/>
  <c r="J17" i="2"/>
  <c r="P16" i="2"/>
  <c r="O16" i="2"/>
  <c r="N16" i="2"/>
  <c r="M16" i="2"/>
  <c r="L16" i="2"/>
  <c r="Q16" i="2" s="1"/>
  <c r="K16" i="2" s="1"/>
  <c r="J16" i="2"/>
  <c r="P15" i="2"/>
  <c r="O15" i="2"/>
  <c r="N15" i="2"/>
  <c r="M15" i="2"/>
  <c r="L15" i="2"/>
  <c r="Q15" i="2" s="1"/>
  <c r="K15" i="2" s="1"/>
  <c r="J15" i="2"/>
  <c r="P14" i="2"/>
  <c r="O14" i="2"/>
  <c r="N14" i="2"/>
  <c r="M14" i="2"/>
  <c r="L14" i="2"/>
  <c r="Q14" i="2" s="1"/>
  <c r="K14" i="2" s="1"/>
  <c r="J14" i="2"/>
  <c r="P13" i="2"/>
  <c r="O13" i="2"/>
  <c r="N13" i="2"/>
  <c r="M13" i="2"/>
  <c r="L13" i="2"/>
  <c r="Q13" i="2" s="1"/>
  <c r="K13" i="2" s="1"/>
  <c r="J13" i="2"/>
  <c r="P12" i="2"/>
  <c r="O12" i="2"/>
  <c r="N12" i="2"/>
  <c r="M12" i="2"/>
  <c r="L12" i="2"/>
  <c r="Q12" i="2" s="1"/>
  <c r="K12" i="2" s="1"/>
  <c r="J12" i="2"/>
  <c r="P11" i="2"/>
  <c r="O11" i="2"/>
  <c r="N11" i="2"/>
  <c r="M11" i="2"/>
  <c r="L11" i="2"/>
  <c r="Q11" i="2" s="1"/>
  <c r="K11" i="2" s="1"/>
  <c r="J11" i="2"/>
  <c r="P10" i="2"/>
  <c r="O10" i="2"/>
  <c r="N10" i="2"/>
  <c r="M10" i="2"/>
  <c r="L10" i="2"/>
  <c r="Q10" i="2" s="1"/>
  <c r="K10" i="2" s="1"/>
  <c r="J10" i="2"/>
  <c r="P9" i="2"/>
  <c r="O9" i="2"/>
  <c r="N9" i="2"/>
  <c r="M9" i="2"/>
  <c r="L9" i="2"/>
  <c r="Q9" i="2" s="1"/>
  <c r="K9" i="2" s="1"/>
  <c r="J9" i="2"/>
  <c r="P8" i="2"/>
  <c r="O8" i="2"/>
  <c r="N8" i="2"/>
  <c r="M8" i="2"/>
  <c r="L8" i="2"/>
  <c r="Q8" i="2" s="1"/>
  <c r="K8" i="2" s="1"/>
  <c r="J8" i="2"/>
  <c r="P7" i="2"/>
  <c r="O7" i="2"/>
  <c r="N7" i="2"/>
  <c r="M7" i="2"/>
  <c r="L7" i="2"/>
  <c r="Q7" i="2" s="1"/>
  <c r="K7" i="2" s="1"/>
  <c r="J7" i="2"/>
  <c r="P6" i="2"/>
  <c r="O6" i="2"/>
  <c r="N6" i="2"/>
  <c r="M6" i="2"/>
  <c r="L6" i="2"/>
  <c r="Q6" i="2" s="1"/>
  <c r="K6" i="2" s="1"/>
  <c r="J6" i="2"/>
  <c r="P5" i="2"/>
  <c r="O5" i="2"/>
  <c r="N5" i="2"/>
  <c r="M5" i="2"/>
  <c r="L5" i="2"/>
  <c r="Q5" i="2" s="1"/>
  <c r="K5" i="2" s="1"/>
  <c r="J5" i="2"/>
  <c r="P4" i="2"/>
  <c r="O4" i="2"/>
  <c r="N4" i="2"/>
  <c r="M4" i="2"/>
  <c r="L4" i="2"/>
  <c r="Q4" i="2" s="1"/>
  <c r="K4" i="2" s="1"/>
  <c r="J4" i="2"/>
  <c r="F65" i="1"/>
  <c r="F64" i="1"/>
  <c r="F63" i="1"/>
  <c r="F62" i="1"/>
  <c r="F6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M33" i="1"/>
  <c r="L33" i="1"/>
  <c r="K33" i="1"/>
  <c r="J33" i="1"/>
  <c r="I33" i="1"/>
  <c r="H33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M5" i="1"/>
  <c r="L5" i="1"/>
  <c r="H5" i="1"/>
  <c r="Q24" i="2" l="1"/>
  <c r="K24" i="2" s="1"/>
  <c r="Q28" i="2"/>
  <c r="K28" i="2" s="1"/>
  <c r="Q37" i="2"/>
  <c r="K37" i="2" s="1"/>
  <c r="Q41" i="2"/>
  <c r="K41" i="2" s="1"/>
  <c r="Q45" i="2"/>
  <c r="K45" i="2" s="1"/>
  <c r="Q49" i="2"/>
  <c r="K49" i="2" s="1"/>
  <c r="Q23" i="2"/>
  <c r="K23" i="2" s="1"/>
  <c r="Q27" i="2"/>
  <c r="K27" i="2" s="1"/>
  <c r="Q36" i="2"/>
  <c r="K36" i="2" s="1"/>
  <c r="Q40" i="2"/>
  <c r="K40" i="2" s="1"/>
  <c r="Q44" i="2"/>
  <c r="K44" i="2" s="1"/>
  <c r="Q48" i="2"/>
  <c r="K48" i="2" s="1"/>
  <c r="Q52" i="2"/>
  <c r="K52" i="2" s="1"/>
  <c r="Q22" i="2"/>
  <c r="K22" i="2" s="1"/>
  <c r="Q26" i="2"/>
  <c r="K26" i="2" s="1"/>
  <c r="Q35" i="2"/>
  <c r="K35" i="2" s="1"/>
  <c r="Q39" i="2"/>
  <c r="K39" i="2" s="1"/>
  <c r="Q43" i="2"/>
  <c r="K43" i="2" s="1"/>
  <c r="Q47" i="2"/>
  <c r="K47" i="2" s="1"/>
  <c r="Q51" i="2"/>
  <c r="K51" i="2" s="1"/>
  <c r="Q54" i="2"/>
  <c r="K54" i="2" s="1"/>
  <c r="Q56" i="2"/>
  <c r="K56" i="2" s="1"/>
  <c r="Q58" i="2"/>
  <c r="K58" i="2" s="1"/>
  <c r="Q65" i="2"/>
  <c r="K65" i="2" s="1"/>
  <c r="Q67" i="2"/>
  <c r="K67" i="2" s="1"/>
  <c r="Q69" i="2"/>
  <c r="K69" i="2" s="1"/>
  <c r="Q71" i="2"/>
  <c r="K71" i="2" s="1"/>
  <c r="Q73" i="2"/>
  <c r="K73" i="2" s="1"/>
  <c r="Q75" i="2"/>
  <c r="K75" i="2" s="1"/>
  <c r="Q77" i="2"/>
  <c r="K77" i="2" s="1"/>
  <c r="Q79" i="2"/>
  <c r="K79" i="2" s="1"/>
  <c r="Q81" i="2"/>
  <c r="K81" i="2" s="1"/>
  <c r="Q83" i="2"/>
  <c r="K83" i="2" s="1"/>
  <c r="Q85" i="2"/>
  <c r="K85" i="2" s="1"/>
  <c r="Q89" i="2"/>
  <c r="K89" i="2" s="1"/>
  <c r="Q96" i="2"/>
  <c r="K96" i="2" s="1"/>
  <c r="Q98" i="2"/>
  <c r="K98" i="2" s="1"/>
  <c r="Q100" i="2"/>
  <c r="K100" i="2" s="1"/>
  <c r="Q102" i="2"/>
  <c r="K102" i="2" s="1"/>
  <c r="Q104" i="2"/>
  <c r="K104" i="2" s="1"/>
  <c r="Q106" i="2"/>
  <c r="K106" i="2" s="1"/>
  <c r="Q108" i="2"/>
  <c r="K108" i="2" s="1"/>
  <c r="Q110" i="2"/>
  <c r="K110" i="2" s="1"/>
  <c r="Q112" i="2"/>
  <c r="K112" i="2" s="1"/>
  <c r="Q114" i="2"/>
  <c r="K114" i="2" s="1"/>
  <c r="Q116" i="2"/>
  <c r="K116" i="2" s="1"/>
  <c r="Q118" i="2"/>
  <c r="K118" i="2" s="1"/>
  <c r="Q120" i="2"/>
  <c r="K120" i="2" s="1"/>
</calcChain>
</file>

<file path=xl/sharedStrings.xml><?xml version="1.0" encoding="utf-8"?>
<sst xmlns="http://schemas.openxmlformats.org/spreadsheetml/2006/main" count="374" uniqueCount="118">
  <si>
    <t xml:space="preserve">CATEGORIE 1 EN 2   </t>
  </si>
  <si>
    <t xml:space="preserve">CATEGORIE 3 EN 4   </t>
  </si>
  <si>
    <t xml:space="preserve">UITSLAG </t>
  </si>
  <si>
    <t>Plts</t>
  </si>
  <si>
    <t>Rugnr</t>
  </si>
  <si>
    <t>Naam</t>
  </si>
  <si>
    <t>Vereniging</t>
  </si>
  <si>
    <t>PNT</t>
  </si>
  <si>
    <t>ver.pnt.</t>
  </si>
  <si>
    <t>Sten van Niekerk</t>
  </si>
  <si>
    <t>ZWC D.T.S.</t>
  </si>
  <si>
    <t>Bodhi Klein</t>
  </si>
  <si>
    <t>ARC Ulysses</t>
  </si>
  <si>
    <t>Dailey Terweij</t>
  </si>
  <si>
    <t>Noery Weber</t>
  </si>
  <si>
    <t>ASC Olympia</t>
  </si>
  <si>
    <t>Matz Kleijn</t>
  </si>
  <si>
    <t>Pascal Cutler</t>
  </si>
  <si>
    <t>Ben van Schaik</t>
  </si>
  <si>
    <t>Mikai Krijt</t>
  </si>
  <si>
    <t>Fanka Kapteijn</t>
  </si>
  <si>
    <t>HSV de Kampioen</t>
  </si>
  <si>
    <t>Pieter Westbroek</t>
  </si>
  <si>
    <t>WV Alcmaria Victrix</t>
  </si>
  <si>
    <t/>
  </si>
  <si>
    <t>Julia Smit</t>
  </si>
  <si>
    <t>Filippo Loo van</t>
  </si>
  <si>
    <t>Semme Weber</t>
  </si>
  <si>
    <t>Julia Nijman</t>
  </si>
  <si>
    <t>Akira Koolbergen</t>
  </si>
  <si>
    <t>Lars Assema van</t>
  </si>
  <si>
    <t>Lynn Kleijn</t>
  </si>
  <si>
    <t>Sabine Zwart</t>
  </si>
  <si>
    <t>WTC de Amstel</t>
  </si>
  <si>
    <t>Kick Riesthuis</t>
  </si>
  <si>
    <t>Finn Morsch</t>
  </si>
  <si>
    <t>Luca Smith</t>
  </si>
  <si>
    <t>Sarah Smit</t>
  </si>
  <si>
    <t>PUNTEN VOOR ORGANISERENDE VERENIGINGEN CAT. 1/2</t>
  </si>
  <si>
    <t>PUNTEN VOOR ORGANISERENDE VERENIGINGEN CAT. 3/4</t>
  </si>
  <si>
    <t>BRC Kennemerland</t>
  </si>
  <si>
    <t>HSC de Bataaf</t>
  </si>
  <si>
    <t>CATEGORIE 5 EN 6</t>
  </si>
  <si>
    <t>CATEGORIE 7</t>
  </si>
  <si>
    <t>Joeri Schaper</t>
  </si>
  <si>
    <t>WV Noord-Holland</t>
  </si>
  <si>
    <t>Jens Versteeg</t>
  </si>
  <si>
    <t>Tyler Eyk</t>
  </si>
  <si>
    <t>Lance Venema</t>
  </si>
  <si>
    <t>Cannibals</t>
  </si>
  <si>
    <t>Stan Smit</t>
  </si>
  <si>
    <t>Hoornse Ren en Toerclub</t>
  </si>
  <si>
    <t>Mike Derogee</t>
  </si>
  <si>
    <t>UWTC</t>
  </si>
  <si>
    <t>Jan van Schaik</t>
  </si>
  <si>
    <t>Felix Hemert van</t>
  </si>
  <si>
    <t>Collin Westbroek</t>
  </si>
  <si>
    <t>Jarno Weltman</t>
  </si>
  <si>
    <t>Ties van Roode</t>
  </si>
  <si>
    <t>Rens Grömmel</t>
  </si>
  <si>
    <t>llija Bosschieter</t>
  </si>
  <si>
    <t>Lars Lakeman</t>
  </si>
  <si>
    <t>Kaj van Niekerk</t>
  </si>
  <si>
    <t>Pelle Putte van der</t>
  </si>
  <si>
    <t>Thomas Jonker</t>
  </si>
  <si>
    <t>Daan Jong de</t>
  </si>
  <si>
    <t>Donny Hoogschagen</t>
  </si>
  <si>
    <t>Robin Schol</t>
  </si>
  <si>
    <t>Jade Wuurman</t>
  </si>
  <si>
    <t>Jeffrey Zwart</t>
  </si>
  <si>
    <t>Thomas Monkelbaan</t>
  </si>
  <si>
    <t>Maaike Pronk</t>
  </si>
  <si>
    <t>Femke Reemeijer</t>
  </si>
  <si>
    <t>Joaquin Henskes</t>
  </si>
  <si>
    <t>Fiets Race en Tour Club Almere</t>
  </si>
  <si>
    <t>PUNTEN VOOR ORGANISERENDE VERENIGINGEN CAT. 5/6</t>
  </si>
  <si>
    <t>PUNTEN VOOR ORGANISERENDE VERENIGINGEN CAT. 7</t>
  </si>
  <si>
    <t>PUNTEN VOOR ORGANISERENDE VERENIGINGEN TOTAAL</t>
  </si>
  <si>
    <t>Klassement Categorie 1 en 2    2019</t>
  </si>
  <si>
    <t>DTS</t>
  </si>
  <si>
    <t>Kampioen</t>
  </si>
  <si>
    <t>de Bataaf</t>
  </si>
  <si>
    <t>BRC</t>
  </si>
  <si>
    <t>Olympia</t>
  </si>
  <si>
    <t>Tot.</t>
  </si>
  <si>
    <t>Aant.W</t>
  </si>
  <si>
    <t>Sten Niekerk van</t>
  </si>
  <si>
    <t>Ben Schaik van</t>
  </si>
  <si>
    <t>Yin Koolbergen</t>
  </si>
  <si>
    <t>Oliver Laks</t>
  </si>
  <si>
    <t>Klassement Categorie 3 en 4  2019</t>
  </si>
  <si>
    <t>Lieke Huizink</t>
  </si>
  <si>
    <t>Luca Terpstra</t>
  </si>
  <si>
    <t>Lisa Band</t>
  </si>
  <si>
    <t>Klassement  Categorie 5 en 6   2019</t>
  </si>
  <si>
    <t>Jan Schaik van</t>
  </si>
  <si>
    <t>Ties Roode van</t>
  </si>
  <si>
    <t>Kaj Niekerk van</t>
  </si>
  <si>
    <t>Masja Keesman</t>
  </si>
  <si>
    <t>Menno Vermaat</t>
  </si>
  <si>
    <t>Senna Bakker</t>
  </si>
  <si>
    <t>Deacon Terweij</t>
  </si>
  <si>
    <t>Silje Riemsdijk van</t>
  </si>
  <si>
    <t>Veerle Muller</t>
  </si>
  <si>
    <t>Reza Wildschut</t>
  </si>
  <si>
    <t>Finn Smith</t>
  </si>
  <si>
    <t>Cristian Cate ten</t>
  </si>
  <si>
    <t>Stijn Wierda</t>
  </si>
  <si>
    <t>Faye Evers</t>
  </si>
  <si>
    <t>Joop Poland</t>
  </si>
  <si>
    <t>Klassement Categorie 7  2019</t>
  </si>
  <si>
    <t>Duuk Haagen van der</t>
  </si>
  <si>
    <t>Lars Hopman</t>
  </si>
  <si>
    <t>Uithoornse WTC</t>
  </si>
  <si>
    <t>Thomas Krijgsman</t>
  </si>
  <si>
    <t>Julian Vergouw</t>
  </si>
  <si>
    <t>Klassement organiserende verenigingen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</si>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</sst>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3" borderId="8" xfId="0" applyFont="1" applyFill="1" applyBorder="1" applyAlignment="1">
      <alignment horizontal="center" vertical="justify"/>
    </xf>
    <xf numFmtId="0" fontId="3" fillId="3" borderId="6" xfId="0" applyFont="1" applyFill="1" applyBorder="1" applyAlignment="1">
      <alignment horizontal="center" vertical="justify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justify"/>
    </xf>
    <xf numFmtId="0" fontId="7" fillId="3" borderId="13" xfId="0" applyFont="1" applyFill="1" applyBorder="1"/>
    <xf numFmtId="0" fontId="8" fillId="0" borderId="14" xfId="0" applyFont="1" applyBorder="1" applyAlignment="1">
      <alignment horizontal="center"/>
    </xf>
    <xf numFmtId="0" fontId="8" fillId="3" borderId="14" xfId="0" applyFont="1" applyFill="1" applyBorder="1"/>
    <xf numFmtId="0" fontId="9" fillId="3" borderId="14" xfId="0" applyFont="1" applyFill="1" applyBorder="1"/>
    <xf numFmtId="0" fontId="7" fillId="3" borderId="1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vertical="center"/>
    </xf>
    <xf numFmtId="0" fontId="5" fillId="0" borderId="14" xfId="1" applyFont="1" applyBorder="1" applyAlignment="1">
      <alignment horizontal="center"/>
    </xf>
    <xf numFmtId="0" fontId="11" fillId="3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7" fillId="3" borderId="14" xfId="0" applyFont="1" applyFill="1" applyBorder="1"/>
    <xf numFmtId="0" fontId="7" fillId="3" borderId="16" xfId="0" applyFont="1" applyFill="1" applyBorder="1"/>
    <xf numFmtId="0" fontId="1" fillId="0" borderId="17" xfId="0" applyFont="1" applyBorder="1" applyAlignment="1">
      <alignment horizontal="center"/>
    </xf>
    <xf numFmtId="0" fontId="11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3" borderId="17" xfId="0" applyFont="1" applyFill="1" applyBorder="1"/>
    <xf numFmtId="0" fontId="7" fillId="3" borderId="17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5" fillId="4" borderId="14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justify"/>
    </xf>
    <xf numFmtId="0" fontId="11" fillId="3" borderId="9" xfId="0" applyFont="1" applyFill="1" applyBorder="1" applyAlignment="1">
      <alignment horizontal="center" vertical="justify"/>
    </xf>
    <xf numFmtId="0" fontId="11" fillId="3" borderId="10" xfId="0" applyFont="1" applyFill="1" applyBorder="1" applyAlignment="1">
      <alignment horizontal="center" vertical="justify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8" fillId="0" borderId="14" xfId="0" applyFont="1" applyBorder="1"/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center"/>
    </xf>
    <xf numFmtId="0" fontId="8" fillId="0" borderId="17" xfId="0" applyFont="1" applyBorder="1"/>
    <xf numFmtId="0" fontId="7" fillId="3" borderId="17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5" fillId="5" borderId="14" xfId="0" applyFont="1" applyFill="1" applyBorder="1"/>
    <xf numFmtId="0" fontId="3" fillId="5" borderId="14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7" fillId="5" borderId="19" xfId="0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center" vertical="center"/>
    </xf>
    <xf numFmtId="0" fontId="15" fillId="2" borderId="0" xfId="0" applyFont="1" applyFill="1"/>
    <xf numFmtId="0" fontId="8" fillId="2" borderId="0" xfId="0" applyFont="1" applyFill="1"/>
    <xf numFmtId="0" fontId="7" fillId="5" borderId="20" xfId="0" applyFont="1" applyFill="1" applyBorder="1" applyAlignment="1">
      <alignment horizontal="center" vertical="center"/>
    </xf>
    <xf numFmtId="16" fontId="11" fillId="5" borderId="14" xfId="2" applyNumberFormat="1" applyFont="1" applyFill="1" applyBorder="1" applyAlignment="1">
      <alignment horizontal="center"/>
    </xf>
    <xf numFmtId="0" fontId="7" fillId="5" borderId="21" xfId="0" applyFont="1" applyFill="1" applyBorder="1" applyAlignment="1">
      <alignment vertical="center"/>
    </xf>
    <xf numFmtId="0" fontId="8" fillId="2" borderId="14" xfId="0" applyFont="1" applyFill="1" applyBorder="1"/>
    <xf numFmtId="0" fontId="9" fillId="2" borderId="14" xfId="0" applyFont="1" applyFill="1" applyBorder="1"/>
    <xf numFmtId="0" fontId="12" fillId="2" borderId="2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2" borderId="14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5" borderId="2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18" fillId="0" borderId="14" xfId="0" applyFont="1" applyFill="1" applyBorder="1"/>
    <xf numFmtId="0" fontId="7" fillId="0" borderId="14" xfId="0" applyFont="1" applyFill="1" applyBorder="1" applyAlignment="1">
      <alignment horizontal="left"/>
    </xf>
    <xf numFmtId="0" fontId="0" fillId="2" borderId="0" xfId="0" applyFill="1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</cellXfs>
  <cellStyles count="3">
    <cellStyle name="Standaard" xfId="0" builtinId="0"/>
    <cellStyle name="Standaard 2 2" xfId="2" xr:uid="{6D4F507B-2B40-4642-9080-BBFA1D84A313}"/>
    <cellStyle name="Standaard 2 3" xfId="1" xr:uid="{DFF2F4E6-FCDA-42CC-9C9F-A5D53B96D169}"/>
  </cellStyles>
  <dxfs count="9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3%20en%204%20B/31-mei%20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7%20D/31-mei%20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n&amp;Peet/Peter/HSV%20de%20Kampioen%202017/5-Banen%202018/5BT%202019/Uitslag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C5" t="str">
            <v>Rugnr</v>
          </cell>
          <cell r="D5" t="str">
            <v>voornaam</v>
          </cell>
          <cell r="G5" t="str">
            <v>vereniging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Masterdata 2"/>
      <sheetName val="Uitsl BRC 0521"/>
      <sheetName val="UItsl Olympia 0528"/>
      <sheetName val="Klassement JEUGD 2019"/>
      <sheetName val="Klassement Verenigingen 2019"/>
      <sheetName val="Uitsl DTS 0514"/>
      <sheetName val="Uitsl Kampioen 0516"/>
      <sheetName val="Uitsl Bataaf 0523"/>
    </sheetNames>
    <sheetDataSet>
      <sheetData sheetId="0"/>
      <sheetData sheetId="1"/>
      <sheetData sheetId="2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1</v>
          </cell>
        </row>
        <row r="65">
          <cell r="F65">
            <v>18</v>
          </cell>
        </row>
      </sheetData>
      <sheetData sheetId="3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4"/>
      <sheetData sheetId="5"/>
      <sheetData sheetId="6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17</v>
          </cell>
        </row>
      </sheetData>
      <sheetData sheetId="7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16</v>
          </cell>
        </row>
      </sheetData>
      <sheetData sheetId="8">
        <row r="61">
          <cell r="F61">
            <v>21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4</v>
          </cell>
        </row>
        <row r="65">
          <cell r="F65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0343-F76C-42EB-9E90-97BFB4ECAE98}">
  <dimension ref="B2:M65"/>
  <sheetViews>
    <sheetView workbookViewId="0">
      <selection activeCell="G20" sqref="G20"/>
    </sheetView>
  </sheetViews>
  <sheetFormatPr defaultRowHeight="15" x14ac:dyDescent="0.25"/>
  <cols>
    <col min="1" max="1" width="9.140625" style="2"/>
    <col min="2" max="3" width="7.7109375" style="1" customWidth="1"/>
    <col min="4" max="5" width="20.7109375" style="2" customWidth="1"/>
    <col min="6" max="6" width="5.7109375" style="1" customWidth="1"/>
    <col min="7" max="7" width="9.140625" style="3"/>
    <col min="8" max="9" width="7.7109375" style="1" customWidth="1"/>
    <col min="10" max="11" width="20.7109375" style="2" customWidth="1"/>
    <col min="12" max="12" width="5.7109375" style="1" customWidth="1"/>
    <col min="13" max="13" width="9.140625" style="3"/>
    <col min="14" max="16384" width="9.140625" style="2"/>
  </cols>
  <sheetData>
    <row r="2" spans="2:13" ht="15.75" thickBot="1" x14ac:dyDescent="0.3"/>
    <row r="3" spans="2:13" ht="30.75" customHeight="1" x14ac:dyDescent="0.25">
      <c r="B3" s="4" t="s">
        <v>0</v>
      </c>
      <c r="C3" s="5"/>
      <c r="D3" s="5"/>
      <c r="E3" s="5"/>
      <c r="F3" s="6"/>
      <c r="H3" s="4" t="s">
        <v>1</v>
      </c>
      <c r="I3" s="5"/>
      <c r="J3" s="5"/>
      <c r="K3" s="5"/>
      <c r="L3" s="6"/>
    </row>
    <row r="4" spans="2:13" ht="24.75" customHeight="1" thickBot="1" x14ac:dyDescent="0.3">
      <c r="B4" s="7" t="s">
        <v>2</v>
      </c>
      <c r="C4" s="8"/>
      <c r="D4" s="8"/>
      <c r="E4" s="9"/>
      <c r="F4" s="10"/>
      <c r="G4" s="11"/>
      <c r="H4" s="12" t="s">
        <v>2</v>
      </c>
      <c r="I4" s="13"/>
      <c r="J4" s="13"/>
      <c r="K4" s="9"/>
      <c r="L4" s="10"/>
      <c r="M4" s="11"/>
    </row>
    <row r="5" spans="2:13" ht="15.75" customHeight="1" thickTop="1" x14ac:dyDescent="0.25">
      <c r="B5" s="14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1" t="s">
        <v>8</v>
      </c>
      <c r="H5" s="18" t="str">
        <f>[1]UITSLAG!B5</f>
        <v>Plts</v>
      </c>
      <c r="I5" s="15" t="s">
        <v>4</v>
      </c>
      <c r="J5" s="15" t="s">
        <v>5</v>
      </c>
      <c r="K5" s="16" t="s">
        <v>6</v>
      </c>
      <c r="L5" s="17" t="str">
        <f>[1]UITSLAG!H5</f>
        <v>PNT</v>
      </c>
      <c r="M5" s="11" t="str">
        <f>[1]UITSLAG!I5</f>
        <v>ver.pnt.</v>
      </c>
    </row>
    <row r="6" spans="2:13" ht="15.75" customHeight="1" x14ac:dyDescent="0.25">
      <c r="B6" s="19">
        <v>1</v>
      </c>
      <c r="C6" s="20">
        <v>2</v>
      </c>
      <c r="D6" s="21" t="s">
        <v>9</v>
      </c>
      <c r="E6" s="22" t="s">
        <v>10</v>
      </c>
      <c r="F6" s="23">
        <v>17</v>
      </c>
      <c r="G6" s="3">
        <v>5</v>
      </c>
      <c r="H6" s="19">
        <f>[1]UITSLAG!B6</f>
        <v>1</v>
      </c>
      <c r="I6" s="20">
        <v>5</v>
      </c>
      <c r="J6" s="21" t="s">
        <v>11</v>
      </c>
      <c r="K6" s="22" t="s">
        <v>12</v>
      </c>
      <c r="L6" s="23">
        <v>17</v>
      </c>
    </row>
    <row r="7" spans="2:13" ht="16.5" customHeight="1" x14ac:dyDescent="0.25">
      <c r="B7" s="19">
        <v>2</v>
      </c>
      <c r="C7" s="20">
        <v>6</v>
      </c>
      <c r="D7" s="21" t="s">
        <v>13</v>
      </c>
      <c r="E7" s="22" t="s">
        <v>12</v>
      </c>
      <c r="F7" s="23">
        <v>16</v>
      </c>
      <c r="H7" s="19">
        <f>[1]UITSLAG!B7</f>
        <v>2</v>
      </c>
      <c r="I7" s="20">
        <v>4</v>
      </c>
      <c r="J7" s="21" t="s">
        <v>14</v>
      </c>
      <c r="K7" s="24" t="s">
        <v>15</v>
      </c>
      <c r="L7" s="23">
        <v>16</v>
      </c>
      <c r="M7" s="3">
        <v>5</v>
      </c>
    </row>
    <row r="8" spans="2:13" ht="16.5" customHeight="1" x14ac:dyDescent="0.25">
      <c r="B8" s="19">
        <v>3</v>
      </c>
      <c r="C8" s="20">
        <v>7</v>
      </c>
      <c r="D8" s="21" t="s">
        <v>16</v>
      </c>
      <c r="E8" s="22" t="s">
        <v>10</v>
      </c>
      <c r="F8" s="23">
        <v>15</v>
      </c>
      <c r="G8" s="3">
        <v>3</v>
      </c>
      <c r="H8" s="19">
        <f>[1]UITSLAG!B8</f>
        <v>3</v>
      </c>
      <c r="I8" s="20">
        <v>3</v>
      </c>
      <c r="J8" s="21" t="s">
        <v>17</v>
      </c>
      <c r="K8" s="24" t="s">
        <v>15</v>
      </c>
      <c r="L8" s="23">
        <v>15</v>
      </c>
      <c r="M8" s="3">
        <v>3</v>
      </c>
    </row>
    <row r="9" spans="2:13" ht="16.5" customHeight="1" x14ac:dyDescent="0.25">
      <c r="B9" s="19">
        <v>4</v>
      </c>
      <c r="C9" s="20">
        <v>3</v>
      </c>
      <c r="D9" s="21" t="s">
        <v>18</v>
      </c>
      <c r="E9" s="25" t="s">
        <v>15</v>
      </c>
      <c r="F9" s="23">
        <v>14</v>
      </c>
      <c r="G9" s="3">
        <v>2</v>
      </c>
      <c r="H9" s="19">
        <f>[1]UITSLAG!B9</f>
        <v>4</v>
      </c>
      <c r="I9" s="20">
        <v>12</v>
      </c>
      <c r="J9" s="21" t="s">
        <v>19</v>
      </c>
      <c r="K9" s="24" t="s">
        <v>10</v>
      </c>
      <c r="L9" s="23">
        <v>14</v>
      </c>
      <c r="M9" s="3">
        <v>2</v>
      </c>
    </row>
    <row r="10" spans="2:13" ht="16.5" customHeight="1" x14ac:dyDescent="0.25">
      <c r="B10" s="19">
        <v>5</v>
      </c>
      <c r="C10" s="20">
        <v>5</v>
      </c>
      <c r="D10" s="21" t="s">
        <v>20</v>
      </c>
      <c r="E10" s="25" t="s">
        <v>21</v>
      </c>
      <c r="F10" s="23">
        <v>13</v>
      </c>
      <c r="G10" s="3">
        <v>1</v>
      </c>
      <c r="H10" s="19">
        <f>[1]UITSLAG!B10</f>
        <v>5</v>
      </c>
      <c r="I10" s="20">
        <v>8</v>
      </c>
      <c r="J10" s="21" t="s">
        <v>22</v>
      </c>
      <c r="K10" s="24" t="s">
        <v>23</v>
      </c>
      <c r="L10" s="23">
        <v>13</v>
      </c>
      <c r="M10" s="3" t="s">
        <v>24</v>
      </c>
    </row>
    <row r="11" spans="2:13" x14ac:dyDescent="0.25">
      <c r="B11" s="19">
        <v>6</v>
      </c>
      <c r="C11" s="20">
        <v>1</v>
      </c>
      <c r="D11" s="21" t="s">
        <v>25</v>
      </c>
      <c r="E11" s="25" t="s">
        <v>21</v>
      </c>
      <c r="F11" s="23">
        <v>12</v>
      </c>
      <c r="G11" s="3" t="s">
        <v>24</v>
      </c>
      <c r="H11" s="19">
        <f>[1]UITSLAG!B11</f>
        <v>6</v>
      </c>
      <c r="I11" s="20">
        <v>2</v>
      </c>
      <c r="J11" s="21" t="s">
        <v>26</v>
      </c>
      <c r="K11" s="24" t="s">
        <v>15</v>
      </c>
      <c r="L11" s="23">
        <v>12</v>
      </c>
      <c r="M11" s="3">
        <v>1</v>
      </c>
    </row>
    <row r="12" spans="2:13" x14ac:dyDescent="0.25">
      <c r="B12" s="19">
        <v>7</v>
      </c>
      <c r="C12" s="20">
        <v>4</v>
      </c>
      <c r="D12" s="21" t="s">
        <v>27</v>
      </c>
      <c r="E12" s="25" t="s">
        <v>15</v>
      </c>
      <c r="F12" s="23">
        <v>11</v>
      </c>
      <c r="G12" s="3" t="s">
        <v>24</v>
      </c>
      <c r="H12" s="19">
        <f>[1]UITSLAG!B12</f>
        <v>7</v>
      </c>
      <c r="I12" s="20">
        <v>11</v>
      </c>
      <c r="J12" s="21" t="s">
        <v>28</v>
      </c>
      <c r="K12" s="24" t="s">
        <v>23</v>
      </c>
      <c r="L12" s="23">
        <v>11</v>
      </c>
      <c r="M12" s="3" t="s">
        <v>24</v>
      </c>
    </row>
    <row r="13" spans="2:13" x14ac:dyDescent="0.25">
      <c r="B13" s="19">
        <v>8</v>
      </c>
      <c r="C13" s="26"/>
      <c r="D13" s="27"/>
      <c r="E13" s="27"/>
      <c r="F13" s="23">
        <v>10</v>
      </c>
      <c r="G13" s="3" t="s">
        <v>24</v>
      </c>
      <c r="H13" s="19">
        <f>[1]UITSLAG!B13</f>
        <v>8</v>
      </c>
      <c r="I13" s="20">
        <v>9</v>
      </c>
      <c r="J13" s="21" t="s">
        <v>29</v>
      </c>
      <c r="K13" s="24" t="s">
        <v>10</v>
      </c>
      <c r="L13" s="23">
        <v>10</v>
      </c>
      <c r="M13" s="3" t="s">
        <v>24</v>
      </c>
    </row>
    <row r="14" spans="2:13" x14ac:dyDescent="0.25">
      <c r="B14" s="19">
        <v>9</v>
      </c>
      <c r="C14" s="28"/>
      <c r="D14" s="27"/>
      <c r="E14" s="27"/>
      <c r="F14" s="23">
        <v>9</v>
      </c>
      <c r="G14" s="3" t="s">
        <v>24</v>
      </c>
      <c r="H14" s="19">
        <f>[1]UITSLAG!B14</f>
        <v>9</v>
      </c>
      <c r="I14" s="20">
        <v>13</v>
      </c>
      <c r="J14" s="21" t="s">
        <v>30</v>
      </c>
      <c r="K14" s="24" t="s">
        <v>10</v>
      </c>
      <c r="L14" s="23">
        <v>9</v>
      </c>
      <c r="M14" s="3" t="s">
        <v>24</v>
      </c>
    </row>
    <row r="15" spans="2:13" x14ac:dyDescent="0.25">
      <c r="B15" s="19">
        <v>10</v>
      </c>
      <c r="C15" s="28"/>
      <c r="D15" s="27"/>
      <c r="E15" s="27"/>
      <c r="F15" s="23">
        <v>8</v>
      </c>
      <c r="G15" s="3" t="s">
        <v>24</v>
      </c>
      <c r="H15" s="19">
        <f>[1]UITSLAG!B15</f>
        <v>10</v>
      </c>
      <c r="I15" s="20">
        <v>14</v>
      </c>
      <c r="J15" s="21" t="s">
        <v>31</v>
      </c>
      <c r="K15" s="22" t="s">
        <v>10</v>
      </c>
      <c r="L15" s="23">
        <v>8</v>
      </c>
      <c r="M15" s="3" t="s">
        <v>24</v>
      </c>
    </row>
    <row r="16" spans="2:13" x14ac:dyDescent="0.25">
      <c r="B16" s="19">
        <v>11</v>
      </c>
      <c r="C16" s="28"/>
      <c r="D16" s="27"/>
      <c r="E16" s="27"/>
      <c r="F16" s="23">
        <v>7</v>
      </c>
      <c r="G16" s="3" t="s">
        <v>24</v>
      </c>
      <c r="H16" s="19">
        <f>[1]UITSLAG!B16</f>
        <v>11</v>
      </c>
      <c r="I16" s="20">
        <v>15</v>
      </c>
      <c r="J16" s="21" t="s">
        <v>32</v>
      </c>
      <c r="K16" s="29" t="s">
        <v>33</v>
      </c>
      <c r="L16" s="23">
        <v>7</v>
      </c>
      <c r="M16" s="3" t="s">
        <v>24</v>
      </c>
    </row>
    <row r="17" spans="2:13" x14ac:dyDescent="0.25">
      <c r="B17" s="19">
        <v>12</v>
      </c>
      <c r="C17" s="28"/>
      <c r="D17" s="27"/>
      <c r="E17" s="27"/>
      <c r="F17" s="23">
        <v>6</v>
      </c>
      <c r="G17" s="3" t="s">
        <v>24</v>
      </c>
      <c r="H17" s="19">
        <f>[1]UITSLAG!B17</f>
        <v>12</v>
      </c>
      <c r="I17" s="20">
        <v>7</v>
      </c>
      <c r="J17" s="21" t="s">
        <v>34</v>
      </c>
      <c r="K17" s="24" t="s">
        <v>21</v>
      </c>
      <c r="L17" s="23">
        <v>6</v>
      </c>
      <c r="M17" s="3" t="s">
        <v>24</v>
      </c>
    </row>
    <row r="18" spans="2:13" x14ac:dyDescent="0.25">
      <c r="B18" s="19">
        <v>13</v>
      </c>
      <c r="C18" s="28"/>
      <c r="D18" s="27"/>
      <c r="E18" s="27"/>
      <c r="F18" s="23">
        <v>5</v>
      </c>
      <c r="G18" s="3" t="s">
        <v>24</v>
      </c>
      <c r="H18" s="19">
        <f>[1]UITSLAG!B18</f>
        <v>13</v>
      </c>
      <c r="I18" s="20">
        <v>10</v>
      </c>
      <c r="J18" s="21" t="s">
        <v>35</v>
      </c>
      <c r="K18" s="24" t="s">
        <v>23</v>
      </c>
      <c r="L18" s="23">
        <v>5</v>
      </c>
      <c r="M18" s="3" t="s">
        <v>24</v>
      </c>
    </row>
    <row r="19" spans="2:13" x14ac:dyDescent="0.25">
      <c r="B19" s="19">
        <v>14</v>
      </c>
      <c r="C19" s="28"/>
      <c r="D19" s="27"/>
      <c r="E19" s="27"/>
      <c r="F19" s="23">
        <v>4</v>
      </c>
      <c r="G19" s="3" t="s">
        <v>24</v>
      </c>
      <c r="H19" s="19">
        <f>[1]UITSLAG!B19</f>
        <v>14</v>
      </c>
      <c r="I19" s="20">
        <v>6</v>
      </c>
      <c r="J19" s="21" t="s">
        <v>36</v>
      </c>
      <c r="K19" s="24" t="s">
        <v>21</v>
      </c>
      <c r="L19" s="23">
        <v>4</v>
      </c>
      <c r="M19" s="3" t="s">
        <v>24</v>
      </c>
    </row>
    <row r="20" spans="2:13" ht="15.75" thickBot="1" x14ac:dyDescent="0.3">
      <c r="B20" s="30">
        <v>15</v>
      </c>
      <c r="C20" s="31"/>
      <c r="D20" s="32"/>
      <c r="E20" s="32"/>
      <c r="F20" s="33">
        <v>3</v>
      </c>
      <c r="G20" s="3" t="s">
        <v>24</v>
      </c>
      <c r="H20" s="30">
        <f>[1]UITSLAG!B20</f>
        <v>15</v>
      </c>
      <c r="I20" s="34">
        <v>1</v>
      </c>
      <c r="J20" s="35" t="s">
        <v>37</v>
      </c>
      <c r="K20" s="36" t="s">
        <v>21</v>
      </c>
      <c r="L20" s="33">
        <v>3</v>
      </c>
      <c r="M20" s="3" t="s">
        <v>24</v>
      </c>
    </row>
    <row r="21" spans="2:13" x14ac:dyDescent="0.25">
      <c r="B21" s="2"/>
      <c r="H21" s="2"/>
    </row>
    <row r="22" spans="2:13" x14ac:dyDescent="0.25">
      <c r="B22" s="2"/>
      <c r="E22" s="37" t="s">
        <v>38</v>
      </c>
      <c r="F22" s="37"/>
      <c r="H22" s="2"/>
      <c r="K22" s="37" t="s">
        <v>39</v>
      </c>
      <c r="L22" s="37"/>
    </row>
    <row r="23" spans="2:13" ht="15" customHeight="1" x14ac:dyDescent="0.25">
      <c r="B23" s="38"/>
      <c r="C23" s="2"/>
      <c r="D23" s="38"/>
      <c r="E23" s="37"/>
      <c r="F23" s="37"/>
      <c r="G23" s="38"/>
      <c r="H23" s="2"/>
      <c r="J23" s="38"/>
      <c r="K23" s="37"/>
      <c r="L23" s="37"/>
    </row>
    <row r="24" spans="2:13" x14ac:dyDescent="0.25">
      <c r="B24" s="2"/>
      <c r="C24" s="2"/>
      <c r="E24" s="39" t="s">
        <v>15</v>
      </c>
      <c r="F24" s="39">
        <v>2</v>
      </c>
      <c r="G24" s="2"/>
      <c r="H24" s="2"/>
      <c r="K24" s="39" t="s">
        <v>15</v>
      </c>
      <c r="L24" s="39">
        <v>9</v>
      </c>
    </row>
    <row r="25" spans="2:13" x14ac:dyDescent="0.25">
      <c r="B25" s="2"/>
      <c r="C25" s="2"/>
      <c r="E25" s="39" t="s">
        <v>40</v>
      </c>
      <c r="F25" s="39"/>
      <c r="G25" s="2"/>
      <c r="H25" s="2"/>
      <c r="K25" s="39" t="s">
        <v>40</v>
      </c>
      <c r="L25" s="39"/>
    </row>
    <row r="26" spans="2:13" x14ac:dyDescent="0.25">
      <c r="B26" s="2"/>
      <c r="C26" s="2"/>
      <c r="E26" s="39" t="s">
        <v>41</v>
      </c>
      <c r="F26" s="39"/>
      <c r="G26" s="2"/>
      <c r="H26" s="2"/>
      <c r="K26" s="39" t="s">
        <v>41</v>
      </c>
      <c r="L26" s="39"/>
    </row>
    <row r="27" spans="2:13" x14ac:dyDescent="0.25">
      <c r="B27" s="2"/>
      <c r="C27" s="2"/>
      <c r="E27" s="39" t="s">
        <v>21</v>
      </c>
      <c r="F27" s="39">
        <v>1</v>
      </c>
      <c r="G27" s="2"/>
      <c r="H27" s="2"/>
      <c r="K27" s="39" t="s">
        <v>21</v>
      </c>
      <c r="L27" s="39"/>
    </row>
    <row r="28" spans="2:13" x14ac:dyDescent="0.25">
      <c r="B28" s="2"/>
      <c r="C28" s="2"/>
      <c r="E28" s="39" t="s">
        <v>10</v>
      </c>
      <c r="F28" s="39">
        <v>8</v>
      </c>
      <c r="G28" s="2"/>
      <c r="H28" s="2"/>
      <c r="K28" s="39" t="s">
        <v>10</v>
      </c>
      <c r="L28" s="39">
        <v>2</v>
      </c>
    </row>
    <row r="30" spans="2:13" ht="15.75" thickBot="1" x14ac:dyDescent="0.3"/>
    <row r="31" spans="2:13" ht="27.75" customHeight="1" x14ac:dyDescent="0.25">
      <c r="B31" s="4" t="s">
        <v>42</v>
      </c>
      <c r="C31" s="5"/>
      <c r="D31" s="5"/>
      <c r="E31" s="5"/>
      <c r="F31" s="6"/>
      <c r="H31" s="4" t="s">
        <v>43</v>
      </c>
      <c r="I31" s="5"/>
      <c r="J31" s="5"/>
      <c r="K31" s="5"/>
      <c r="L31" s="6"/>
    </row>
    <row r="32" spans="2:13" ht="21" customHeight="1" thickBot="1" x14ac:dyDescent="0.3">
      <c r="B32" s="40" t="s">
        <v>2</v>
      </c>
      <c r="C32" s="41"/>
      <c r="D32" s="41"/>
      <c r="E32" s="9"/>
      <c r="F32" s="10"/>
      <c r="G32" s="11"/>
      <c r="H32" s="40" t="s">
        <v>2</v>
      </c>
      <c r="I32" s="41"/>
      <c r="J32" s="41"/>
      <c r="K32" s="9"/>
      <c r="L32" s="10"/>
    </row>
    <row r="33" spans="2:13" ht="16.5" customHeight="1" thickTop="1" x14ac:dyDescent="0.25">
      <c r="B33" s="18" t="s">
        <v>3</v>
      </c>
      <c r="C33" s="42" t="s">
        <v>4</v>
      </c>
      <c r="D33" s="15" t="s">
        <v>5</v>
      </c>
      <c r="E33" s="16" t="s">
        <v>6</v>
      </c>
      <c r="F33" s="17" t="s">
        <v>7</v>
      </c>
      <c r="G33" s="11" t="s">
        <v>8</v>
      </c>
      <c r="H33" s="43" t="str">
        <f>[2]UITSLAG!B5</f>
        <v>Plts</v>
      </c>
      <c r="I33" s="44" t="str">
        <f>[2]UITSLAG!C5</f>
        <v>Rugnr</v>
      </c>
      <c r="J33" s="44" t="str">
        <f>[2]UITSLAG!D5</f>
        <v>voornaam</v>
      </c>
      <c r="K33" s="45" t="str">
        <f>[2]UITSLAG!G5</f>
        <v>vereniging</v>
      </c>
      <c r="L33" s="46" t="str">
        <f>[2]UITSLAG!H5</f>
        <v>PNT</v>
      </c>
      <c r="M33" s="47" t="str">
        <f>[2]UITSLAG!I5</f>
        <v>ver.pnt.</v>
      </c>
    </row>
    <row r="34" spans="2:13" ht="16.5" customHeight="1" x14ac:dyDescent="0.25">
      <c r="B34" s="19">
        <v>1</v>
      </c>
      <c r="C34" s="20">
        <v>35</v>
      </c>
      <c r="D34" s="48" t="s">
        <v>44</v>
      </c>
      <c r="E34" s="25" t="s">
        <v>45</v>
      </c>
      <c r="F34" s="23">
        <v>17</v>
      </c>
      <c r="H34" s="49">
        <f>[2]UITSLAG!B6</f>
        <v>1</v>
      </c>
      <c r="I34" s="20">
        <v>7</v>
      </c>
      <c r="J34" s="21" t="s">
        <v>46</v>
      </c>
      <c r="K34" s="50" t="s">
        <v>15</v>
      </c>
      <c r="L34" s="23">
        <v>17</v>
      </c>
      <c r="M34" s="47">
        <v>5</v>
      </c>
    </row>
    <row r="35" spans="2:13" ht="16.5" customHeight="1" x14ac:dyDescent="0.25">
      <c r="B35" s="19">
        <v>2</v>
      </c>
      <c r="C35" s="20">
        <v>22</v>
      </c>
      <c r="D35" s="48" t="s">
        <v>47</v>
      </c>
      <c r="E35" s="25" t="s">
        <v>33</v>
      </c>
      <c r="F35" s="23">
        <v>16</v>
      </c>
      <c r="H35" s="49">
        <f>[2]UITSLAG!B7</f>
        <v>2</v>
      </c>
      <c r="I35" s="20">
        <v>5</v>
      </c>
      <c r="J35" s="21" t="s">
        <v>48</v>
      </c>
      <c r="K35" s="50" t="s">
        <v>49</v>
      </c>
      <c r="L35" s="23">
        <v>16</v>
      </c>
      <c r="M35" s="47"/>
    </row>
    <row r="36" spans="2:13" ht="16.5" customHeight="1" x14ac:dyDescent="0.25">
      <c r="B36" s="19">
        <v>3</v>
      </c>
      <c r="C36" s="20">
        <v>33</v>
      </c>
      <c r="D36" s="48" t="s">
        <v>50</v>
      </c>
      <c r="E36" s="25" t="s">
        <v>51</v>
      </c>
      <c r="F36" s="23">
        <v>15</v>
      </c>
      <c r="H36" s="49">
        <f>[2]UITSLAG!B8</f>
        <v>3</v>
      </c>
      <c r="I36" s="20">
        <v>3</v>
      </c>
      <c r="J36" s="21" t="s">
        <v>52</v>
      </c>
      <c r="K36" s="50" t="s">
        <v>53</v>
      </c>
      <c r="L36" s="23">
        <v>15</v>
      </c>
      <c r="M36" s="47"/>
    </row>
    <row r="37" spans="2:13" x14ac:dyDescent="0.25">
      <c r="B37" s="19">
        <v>4</v>
      </c>
      <c r="C37" s="20">
        <v>19</v>
      </c>
      <c r="D37" s="48" t="s">
        <v>54</v>
      </c>
      <c r="E37" s="25" t="s">
        <v>15</v>
      </c>
      <c r="F37" s="23">
        <v>14</v>
      </c>
      <c r="G37" s="3">
        <v>5</v>
      </c>
      <c r="H37" s="49">
        <f>[2]UITSLAG!B9</f>
        <v>4</v>
      </c>
      <c r="I37" s="20">
        <v>11</v>
      </c>
      <c r="J37" s="21" t="s">
        <v>55</v>
      </c>
      <c r="K37" s="50" t="s">
        <v>10</v>
      </c>
      <c r="L37" s="23">
        <v>14</v>
      </c>
      <c r="M37" s="47">
        <v>3</v>
      </c>
    </row>
    <row r="38" spans="2:13" x14ac:dyDescent="0.25">
      <c r="B38" s="19">
        <v>5</v>
      </c>
      <c r="C38" s="20">
        <v>21</v>
      </c>
      <c r="D38" s="48" t="s">
        <v>56</v>
      </c>
      <c r="E38" s="25" t="s">
        <v>23</v>
      </c>
      <c r="F38" s="23">
        <v>13</v>
      </c>
      <c r="H38" s="49">
        <f>[2]UITSLAG!B10</f>
        <v>5</v>
      </c>
      <c r="I38" s="20">
        <v>4</v>
      </c>
      <c r="J38" s="21" t="s">
        <v>57</v>
      </c>
      <c r="K38" s="50" t="s">
        <v>10</v>
      </c>
      <c r="L38" s="23">
        <v>13</v>
      </c>
      <c r="M38" s="47">
        <v>2</v>
      </c>
    </row>
    <row r="39" spans="2:13" x14ac:dyDescent="0.25">
      <c r="B39" s="19">
        <v>6</v>
      </c>
      <c r="C39" s="20">
        <v>26</v>
      </c>
      <c r="D39" s="48" t="s">
        <v>58</v>
      </c>
      <c r="E39" s="25" t="s">
        <v>15</v>
      </c>
      <c r="F39" s="23">
        <v>12</v>
      </c>
      <c r="G39" s="3">
        <v>3</v>
      </c>
      <c r="H39" s="49">
        <f>[2]UITSLAG!B11</f>
        <v>6</v>
      </c>
      <c r="I39" s="20">
        <v>1</v>
      </c>
      <c r="J39" s="21" t="s">
        <v>59</v>
      </c>
      <c r="K39" s="50" t="s">
        <v>53</v>
      </c>
      <c r="L39" s="23">
        <v>12</v>
      </c>
      <c r="M39" s="47" t="s">
        <v>24</v>
      </c>
    </row>
    <row r="40" spans="2:13" x14ac:dyDescent="0.25">
      <c r="B40" s="19">
        <v>7</v>
      </c>
      <c r="C40" s="20">
        <v>27</v>
      </c>
      <c r="D40" s="48" t="s">
        <v>60</v>
      </c>
      <c r="E40" s="25" t="s">
        <v>10</v>
      </c>
      <c r="F40" s="23">
        <v>11</v>
      </c>
      <c r="G40" s="3">
        <v>2</v>
      </c>
      <c r="H40" s="49">
        <f>[2]UITSLAG!B12</f>
        <v>7</v>
      </c>
      <c r="I40" s="20">
        <v>9</v>
      </c>
      <c r="J40" s="21" t="s">
        <v>61</v>
      </c>
      <c r="K40" s="50" t="s">
        <v>51</v>
      </c>
      <c r="L40" s="23">
        <v>11</v>
      </c>
      <c r="M40" s="47" t="s">
        <v>24</v>
      </c>
    </row>
    <row r="41" spans="2:13" x14ac:dyDescent="0.25">
      <c r="B41" s="19">
        <v>8</v>
      </c>
      <c r="C41" s="20">
        <v>17</v>
      </c>
      <c r="D41" s="48" t="s">
        <v>62</v>
      </c>
      <c r="E41" s="25" t="s">
        <v>10</v>
      </c>
      <c r="F41" s="23">
        <v>10</v>
      </c>
      <c r="G41" s="3">
        <v>1</v>
      </c>
      <c r="H41" s="49">
        <f>[2]UITSLAG!B13</f>
        <v>8</v>
      </c>
      <c r="I41" s="20">
        <v>10</v>
      </c>
      <c r="J41" s="21" t="s">
        <v>63</v>
      </c>
      <c r="K41" s="50" t="s">
        <v>33</v>
      </c>
      <c r="L41" s="23">
        <v>10</v>
      </c>
      <c r="M41" s="47" t="s">
        <v>24</v>
      </c>
    </row>
    <row r="42" spans="2:13" x14ac:dyDescent="0.25">
      <c r="B42" s="19">
        <v>9</v>
      </c>
      <c r="C42" s="20">
        <v>16</v>
      </c>
      <c r="D42" s="48" t="s">
        <v>64</v>
      </c>
      <c r="E42" s="25" t="s">
        <v>10</v>
      </c>
      <c r="F42" s="23">
        <v>9</v>
      </c>
      <c r="G42" s="3" t="s">
        <v>24</v>
      </c>
      <c r="H42" s="49">
        <f>[2]UITSLAG!B14</f>
        <v>9</v>
      </c>
      <c r="I42" s="20">
        <v>6</v>
      </c>
      <c r="J42" s="21" t="s">
        <v>65</v>
      </c>
      <c r="K42" s="50" t="s">
        <v>51</v>
      </c>
      <c r="L42" s="23">
        <v>9</v>
      </c>
      <c r="M42" s="47"/>
    </row>
    <row r="43" spans="2:13" x14ac:dyDescent="0.25">
      <c r="B43" s="19">
        <v>10</v>
      </c>
      <c r="C43" s="20">
        <v>28</v>
      </c>
      <c r="D43" s="48" t="s">
        <v>66</v>
      </c>
      <c r="E43" s="25" t="s">
        <v>45</v>
      </c>
      <c r="F43" s="23">
        <v>8</v>
      </c>
      <c r="G43" s="3" t="s">
        <v>24</v>
      </c>
      <c r="H43" s="49">
        <f>[2]UITSLAG!B15</f>
        <v>10</v>
      </c>
      <c r="I43" s="20">
        <v>2</v>
      </c>
      <c r="J43" s="21" t="s">
        <v>67</v>
      </c>
      <c r="K43" s="25" t="s">
        <v>23</v>
      </c>
      <c r="L43" s="23">
        <v>8</v>
      </c>
      <c r="M43" s="47"/>
    </row>
    <row r="44" spans="2:13" x14ac:dyDescent="0.25">
      <c r="B44" s="19">
        <v>11</v>
      </c>
      <c r="C44" s="20">
        <v>31</v>
      </c>
      <c r="D44" s="48" t="s">
        <v>68</v>
      </c>
      <c r="E44" s="25" t="s">
        <v>23</v>
      </c>
      <c r="F44" s="23">
        <v>7</v>
      </c>
      <c r="G44" s="3" t="s">
        <v>24</v>
      </c>
      <c r="H44" s="49">
        <f>[2]UITSLAG!B16</f>
        <v>11</v>
      </c>
      <c r="I44" s="20">
        <v>8</v>
      </c>
      <c r="J44" s="21" t="s">
        <v>69</v>
      </c>
      <c r="K44" s="50" t="s">
        <v>33</v>
      </c>
      <c r="L44" s="23">
        <v>7</v>
      </c>
      <c r="M44" s="47"/>
    </row>
    <row r="45" spans="2:13" x14ac:dyDescent="0.25">
      <c r="B45" s="19">
        <v>12</v>
      </c>
      <c r="C45" s="20">
        <v>30</v>
      </c>
      <c r="D45" s="48" t="s">
        <v>70</v>
      </c>
      <c r="E45" s="25" t="s">
        <v>21</v>
      </c>
      <c r="F45" s="23">
        <v>6</v>
      </c>
      <c r="G45" s="3" t="s">
        <v>24</v>
      </c>
      <c r="H45" s="49">
        <f>[2]UITSLAG!B17</f>
        <v>12</v>
      </c>
      <c r="I45" s="51"/>
      <c r="J45" s="50"/>
      <c r="K45" s="50"/>
      <c r="L45" s="23">
        <v>6</v>
      </c>
      <c r="M45" s="47"/>
    </row>
    <row r="46" spans="2:13" x14ac:dyDescent="0.25">
      <c r="B46" s="19">
        <v>13</v>
      </c>
      <c r="C46" s="20">
        <v>18</v>
      </c>
      <c r="D46" s="48" t="s">
        <v>71</v>
      </c>
      <c r="E46" s="25" t="s">
        <v>23</v>
      </c>
      <c r="F46" s="23">
        <v>5</v>
      </c>
      <c r="G46" s="3" t="s">
        <v>24</v>
      </c>
      <c r="H46" s="49">
        <f>[2]UITSLAG!B18</f>
        <v>13</v>
      </c>
      <c r="I46" s="51"/>
      <c r="J46" s="50"/>
      <c r="K46" s="50"/>
      <c r="L46" s="23">
        <v>5</v>
      </c>
      <c r="M46" s="47"/>
    </row>
    <row r="47" spans="2:13" x14ac:dyDescent="0.25">
      <c r="B47" s="19">
        <v>14</v>
      </c>
      <c r="C47" s="20">
        <v>24</v>
      </c>
      <c r="D47" s="48" t="s">
        <v>72</v>
      </c>
      <c r="E47" s="25" t="s">
        <v>21</v>
      </c>
      <c r="F47" s="23">
        <v>4</v>
      </c>
      <c r="G47" s="3" t="s">
        <v>24</v>
      </c>
      <c r="H47" s="49">
        <f>[2]UITSLAG!B19</f>
        <v>14</v>
      </c>
      <c r="I47" s="51"/>
      <c r="J47" s="50"/>
      <c r="K47" s="50"/>
      <c r="L47" s="23">
        <v>4</v>
      </c>
      <c r="M47" s="47"/>
    </row>
    <row r="48" spans="2:13" ht="15.75" thickBot="1" x14ac:dyDescent="0.3">
      <c r="B48" s="30">
        <v>15</v>
      </c>
      <c r="C48" s="34">
        <v>37</v>
      </c>
      <c r="D48" s="52" t="s">
        <v>73</v>
      </c>
      <c r="E48" s="53" t="s">
        <v>74</v>
      </c>
      <c r="F48" s="33">
        <v>3</v>
      </c>
      <c r="G48" s="3" t="s">
        <v>24</v>
      </c>
      <c r="H48" s="54">
        <f>[2]UITSLAG!B20</f>
        <v>15</v>
      </c>
      <c r="I48" s="55"/>
      <c r="J48" s="50"/>
      <c r="K48" s="50"/>
      <c r="L48" s="33">
        <v>3</v>
      </c>
      <c r="M48" s="47"/>
    </row>
    <row r="50" spans="5:12" ht="15" customHeight="1" x14ac:dyDescent="0.25">
      <c r="E50" s="37" t="s">
        <v>75</v>
      </c>
      <c r="F50" s="37"/>
      <c r="K50" s="37" t="s">
        <v>76</v>
      </c>
      <c r="L50" s="37"/>
    </row>
    <row r="51" spans="5:12" x14ac:dyDescent="0.25">
      <c r="E51" s="37"/>
      <c r="F51" s="37"/>
      <c r="J51" s="38"/>
      <c r="K51" s="37"/>
      <c r="L51" s="37"/>
    </row>
    <row r="52" spans="5:12" x14ac:dyDescent="0.25">
      <c r="E52" s="39" t="s">
        <v>15</v>
      </c>
      <c r="F52" s="39">
        <v>8</v>
      </c>
      <c r="K52" s="39" t="s">
        <v>15</v>
      </c>
      <c r="L52" s="39">
        <v>5</v>
      </c>
    </row>
    <row r="53" spans="5:12" x14ac:dyDescent="0.25">
      <c r="E53" s="39" t="s">
        <v>40</v>
      </c>
      <c r="F53" s="39"/>
      <c r="K53" s="39" t="s">
        <v>40</v>
      </c>
      <c r="L53" s="39"/>
    </row>
    <row r="54" spans="5:12" x14ac:dyDescent="0.25">
      <c r="E54" s="39" t="s">
        <v>41</v>
      </c>
      <c r="F54" s="39"/>
      <c r="K54" s="39" t="s">
        <v>41</v>
      </c>
      <c r="L54" s="39"/>
    </row>
    <row r="55" spans="5:12" x14ac:dyDescent="0.25">
      <c r="E55" s="39" t="s">
        <v>21</v>
      </c>
      <c r="F55" s="39"/>
      <c r="K55" s="39" t="s">
        <v>21</v>
      </c>
      <c r="L55" s="39"/>
    </row>
    <row r="56" spans="5:12" x14ac:dyDescent="0.25">
      <c r="E56" s="39" t="s">
        <v>10</v>
      </c>
      <c r="F56" s="39">
        <v>3</v>
      </c>
      <c r="K56" s="39" t="s">
        <v>10</v>
      </c>
      <c r="L56" s="39">
        <v>5</v>
      </c>
    </row>
    <row r="59" spans="5:12" x14ac:dyDescent="0.25">
      <c r="E59" s="37" t="s">
        <v>77</v>
      </c>
      <c r="F59" s="37"/>
    </row>
    <row r="60" spans="5:12" x14ac:dyDescent="0.25">
      <c r="E60" s="37"/>
      <c r="F60" s="37"/>
    </row>
    <row r="61" spans="5:12" x14ac:dyDescent="0.25">
      <c r="E61" s="56" t="s">
        <v>15</v>
      </c>
      <c r="F61" s="56">
        <f>F24+L24+F52+L52</f>
        <v>24</v>
      </c>
    </row>
    <row r="62" spans="5:12" x14ac:dyDescent="0.25">
      <c r="E62" s="56" t="s">
        <v>40</v>
      </c>
      <c r="F62" s="56">
        <f>F25+L25+F53+L53</f>
        <v>0</v>
      </c>
    </row>
    <row r="63" spans="5:12" x14ac:dyDescent="0.25">
      <c r="E63" s="56" t="s">
        <v>41</v>
      </c>
      <c r="F63" s="56">
        <f t="shared" ref="F63:F65" si="0">F26+L26+F54+L54</f>
        <v>0</v>
      </c>
    </row>
    <row r="64" spans="5:12" x14ac:dyDescent="0.25">
      <c r="E64" s="56" t="s">
        <v>21</v>
      </c>
      <c r="F64" s="56">
        <f t="shared" si="0"/>
        <v>1</v>
      </c>
    </row>
    <row r="65" spans="5:6" x14ac:dyDescent="0.25">
      <c r="E65" s="56" t="s">
        <v>10</v>
      </c>
      <c r="F65" s="56">
        <f t="shared" si="0"/>
        <v>18</v>
      </c>
    </row>
  </sheetData>
  <mergeCells count="17">
    <mergeCell ref="E50:F51"/>
    <mergeCell ref="K50:L51"/>
    <mergeCell ref="E59:F60"/>
    <mergeCell ref="E22:F23"/>
    <mergeCell ref="K22:L23"/>
    <mergeCell ref="B31:F31"/>
    <mergeCell ref="H31:L31"/>
    <mergeCell ref="B32:D32"/>
    <mergeCell ref="E32:F32"/>
    <mergeCell ref="H32:J32"/>
    <mergeCell ref="K32:L32"/>
    <mergeCell ref="B3:F3"/>
    <mergeCell ref="H3:L3"/>
    <mergeCell ref="B4:D4"/>
    <mergeCell ref="E4:F4"/>
    <mergeCell ref="H4:J4"/>
    <mergeCell ref="K4:L4"/>
  </mergeCells>
  <conditionalFormatting sqref="J34:K42 J44:K48 J43">
    <cfRule type="cellIs" dxfId="8" priority="5" operator="equal">
      <formula>0</formula>
    </cfRule>
  </conditionalFormatting>
  <conditionalFormatting sqref="I34:I48">
    <cfRule type="duplicateValues" dxfId="7" priority="4"/>
  </conditionalFormatting>
  <conditionalFormatting sqref="C6:C20">
    <cfRule type="duplicateValues" dxfId="6" priority="3"/>
  </conditionalFormatting>
  <conditionalFormatting sqref="C34:C48">
    <cfRule type="duplicateValues" dxfId="5" priority="2"/>
  </conditionalFormatting>
  <conditionalFormatting sqref="I6:I20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C9FF-7B8B-49E3-AD03-D28E713A0614}">
  <dimension ref="B1:Q120"/>
  <sheetViews>
    <sheetView workbookViewId="0">
      <selection activeCell="L21" sqref="L21"/>
    </sheetView>
  </sheetViews>
  <sheetFormatPr defaultRowHeight="12.75" x14ac:dyDescent="0.2"/>
  <cols>
    <col min="1" max="1" width="9.140625" style="63"/>
    <col min="2" max="2" width="6.7109375" style="77" customWidth="1"/>
    <col min="3" max="4" width="20.7109375" style="63" customWidth="1"/>
    <col min="5" max="11" width="9.140625" style="77"/>
    <col min="12" max="17" width="9.140625" style="62"/>
    <col min="18" max="16384" width="9.140625" style="63"/>
  </cols>
  <sheetData>
    <row r="1" spans="2:17" s="59" customFormat="1" ht="21" x14ac:dyDescent="0.35">
      <c r="B1" s="57" t="s">
        <v>78</v>
      </c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</row>
    <row r="2" spans="2:17" ht="15" customHeight="1" x14ac:dyDescent="0.2">
      <c r="B2" s="60" t="s">
        <v>3</v>
      </c>
      <c r="C2" s="60" t="s">
        <v>5</v>
      </c>
      <c r="D2" s="60" t="s">
        <v>6</v>
      </c>
      <c r="E2" s="61" t="s">
        <v>79</v>
      </c>
      <c r="F2" s="61" t="s">
        <v>80</v>
      </c>
      <c r="G2" s="61" t="s">
        <v>81</v>
      </c>
      <c r="H2" s="61" t="s">
        <v>82</v>
      </c>
      <c r="I2" s="61" t="s">
        <v>83</v>
      </c>
      <c r="J2" s="60" t="s">
        <v>84</v>
      </c>
      <c r="K2" s="60" t="s">
        <v>85</v>
      </c>
    </row>
    <row r="3" spans="2:17" x14ac:dyDescent="0.2">
      <c r="B3" s="64"/>
      <c r="C3" s="64"/>
      <c r="D3" s="64"/>
      <c r="E3" s="65">
        <v>43599</v>
      </c>
      <c r="F3" s="65">
        <v>43601</v>
      </c>
      <c r="G3" s="65">
        <v>43606</v>
      </c>
      <c r="H3" s="65">
        <v>43608</v>
      </c>
      <c r="I3" s="65">
        <v>43613</v>
      </c>
      <c r="J3" s="64"/>
      <c r="K3" s="64"/>
    </row>
    <row r="4" spans="2:17" x14ac:dyDescent="0.2">
      <c r="B4" s="66">
        <v>1</v>
      </c>
      <c r="C4" s="67" t="s">
        <v>86</v>
      </c>
      <c r="D4" s="68" t="s">
        <v>10</v>
      </c>
      <c r="E4" s="69">
        <v>16</v>
      </c>
      <c r="F4" s="69">
        <v>17</v>
      </c>
      <c r="G4" s="69">
        <v>17</v>
      </c>
      <c r="H4" s="69">
        <v>17</v>
      </c>
      <c r="I4" s="69"/>
      <c r="J4" s="70">
        <f t="shared" ref="J4:J28" si="0">E4+F4+G4+H4+I4</f>
        <v>67</v>
      </c>
      <c r="K4" s="70">
        <f t="shared" ref="K4:K28" si="1">Q4</f>
        <v>4</v>
      </c>
      <c r="L4" s="62">
        <f>IF(E4&gt;0,1,0)</f>
        <v>1</v>
      </c>
      <c r="M4" s="62">
        <f t="shared" ref="M4:P19" si="2">IF(F4&gt;0,1,0)</f>
        <v>1</v>
      </c>
      <c r="N4" s="62">
        <f t="shared" si="2"/>
        <v>1</v>
      </c>
      <c r="O4" s="62">
        <f t="shared" si="2"/>
        <v>1</v>
      </c>
      <c r="P4" s="62">
        <f t="shared" si="2"/>
        <v>0</v>
      </c>
      <c r="Q4" s="62">
        <f>L4+M4+N4+O4+P4</f>
        <v>4</v>
      </c>
    </row>
    <row r="5" spans="2:17" x14ac:dyDescent="0.2">
      <c r="B5" s="66">
        <v>2</v>
      </c>
      <c r="C5" s="67" t="s">
        <v>87</v>
      </c>
      <c r="D5" s="68" t="s">
        <v>15</v>
      </c>
      <c r="E5" s="69">
        <v>17</v>
      </c>
      <c r="F5" s="69">
        <v>16</v>
      </c>
      <c r="G5" s="69">
        <v>16</v>
      </c>
      <c r="H5" s="69">
        <v>14</v>
      </c>
      <c r="I5" s="69"/>
      <c r="J5" s="70">
        <f t="shared" si="0"/>
        <v>63</v>
      </c>
      <c r="K5" s="70">
        <f t="shared" si="1"/>
        <v>4</v>
      </c>
      <c r="L5" s="62">
        <f t="shared" ref="L5:P28" si="3">IF(E5&gt;0,1,0)</f>
        <v>1</v>
      </c>
      <c r="M5" s="62">
        <f t="shared" si="2"/>
        <v>1</v>
      </c>
      <c r="N5" s="62">
        <f t="shared" si="2"/>
        <v>1</v>
      </c>
      <c r="O5" s="62">
        <f t="shared" si="2"/>
        <v>1</v>
      </c>
      <c r="P5" s="62">
        <f t="shared" si="2"/>
        <v>0</v>
      </c>
      <c r="Q5" s="62">
        <f t="shared" ref="Q5:Q28" si="4">L5+M5+N5+O5+P5</f>
        <v>4</v>
      </c>
    </row>
    <row r="6" spans="2:17" x14ac:dyDescent="0.2">
      <c r="B6" s="66">
        <v>3</v>
      </c>
      <c r="C6" s="67" t="s">
        <v>13</v>
      </c>
      <c r="D6" s="68" t="s">
        <v>12</v>
      </c>
      <c r="E6" s="69">
        <v>14</v>
      </c>
      <c r="F6" s="69">
        <v>15</v>
      </c>
      <c r="G6" s="69">
        <v>15</v>
      </c>
      <c r="H6" s="69">
        <v>16</v>
      </c>
      <c r="I6" s="69"/>
      <c r="J6" s="70">
        <f t="shared" si="0"/>
        <v>60</v>
      </c>
      <c r="K6" s="70">
        <f t="shared" si="1"/>
        <v>4</v>
      </c>
      <c r="L6" s="62">
        <f t="shared" si="3"/>
        <v>1</v>
      </c>
      <c r="M6" s="62">
        <f t="shared" si="2"/>
        <v>1</v>
      </c>
      <c r="N6" s="62">
        <f t="shared" si="2"/>
        <v>1</v>
      </c>
      <c r="O6" s="62">
        <f t="shared" si="2"/>
        <v>1</v>
      </c>
      <c r="P6" s="62">
        <f t="shared" si="2"/>
        <v>0</v>
      </c>
      <c r="Q6" s="62">
        <f t="shared" si="4"/>
        <v>4</v>
      </c>
    </row>
    <row r="7" spans="2:17" x14ac:dyDescent="0.2">
      <c r="B7" s="66">
        <v>4</v>
      </c>
      <c r="C7" s="67" t="s">
        <v>20</v>
      </c>
      <c r="D7" s="68" t="s">
        <v>21</v>
      </c>
      <c r="E7" s="69">
        <v>13</v>
      </c>
      <c r="F7" s="69">
        <v>14</v>
      </c>
      <c r="G7" s="69">
        <v>11</v>
      </c>
      <c r="H7" s="69">
        <v>13</v>
      </c>
      <c r="I7" s="69"/>
      <c r="J7" s="70">
        <f t="shared" si="0"/>
        <v>51</v>
      </c>
      <c r="K7" s="70">
        <f t="shared" si="1"/>
        <v>4</v>
      </c>
      <c r="L7" s="62">
        <f t="shared" si="3"/>
        <v>1</v>
      </c>
      <c r="M7" s="62">
        <f t="shared" si="2"/>
        <v>1</v>
      </c>
      <c r="N7" s="62">
        <f t="shared" si="2"/>
        <v>1</v>
      </c>
      <c r="O7" s="62">
        <f t="shared" si="2"/>
        <v>1</v>
      </c>
      <c r="P7" s="62">
        <f t="shared" si="2"/>
        <v>0</v>
      </c>
      <c r="Q7" s="62">
        <f t="shared" si="4"/>
        <v>4</v>
      </c>
    </row>
    <row r="8" spans="2:17" x14ac:dyDescent="0.2">
      <c r="B8" s="66">
        <v>4</v>
      </c>
      <c r="C8" s="67" t="s">
        <v>27</v>
      </c>
      <c r="D8" s="68" t="s">
        <v>15</v>
      </c>
      <c r="E8" s="69">
        <v>12</v>
      </c>
      <c r="F8" s="69">
        <v>13</v>
      </c>
      <c r="G8" s="69">
        <v>13</v>
      </c>
      <c r="H8" s="69">
        <v>11</v>
      </c>
      <c r="I8" s="69"/>
      <c r="J8" s="70">
        <f t="shared" si="0"/>
        <v>49</v>
      </c>
      <c r="K8" s="70">
        <f t="shared" si="1"/>
        <v>4</v>
      </c>
      <c r="L8" s="62">
        <f t="shared" si="3"/>
        <v>1</v>
      </c>
      <c r="M8" s="62">
        <f t="shared" si="2"/>
        <v>1</v>
      </c>
      <c r="N8" s="62">
        <f t="shared" si="2"/>
        <v>1</v>
      </c>
      <c r="O8" s="62">
        <f t="shared" si="2"/>
        <v>1</v>
      </c>
      <c r="P8" s="62">
        <f t="shared" si="2"/>
        <v>0</v>
      </c>
      <c r="Q8" s="62">
        <f t="shared" si="4"/>
        <v>4</v>
      </c>
    </row>
    <row r="9" spans="2:17" x14ac:dyDescent="0.2">
      <c r="B9" s="71">
        <v>6</v>
      </c>
      <c r="C9" s="67" t="s">
        <v>25</v>
      </c>
      <c r="D9" s="68" t="s">
        <v>21</v>
      </c>
      <c r="E9" s="69">
        <v>11</v>
      </c>
      <c r="F9" s="69">
        <v>12</v>
      </c>
      <c r="G9" s="69">
        <v>12</v>
      </c>
      <c r="H9" s="69">
        <v>12</v>
      </c>
      <c r="I9" s="69"/>
      <c r="J9" s="70">
        <f t="shared" si="0"/>
        <v>47</v>
      </c>
      <c r="K9" s="70">
        <f t="shared" si="1"/>
        <v>4</v>
      </c>
      <c r="L9" s="62">
        <f t="shared" si="3"/>
        <v>1</v>
      </c>
      <c r="M9" s="62">
        <f t="shared" si="2"/>
        <v>1</v>
      </c>
      <c r="N9" s="62">
        <f t="shared" si="2"/>
        <v>1</v>
      </c>
      <c r="O9" s="62">
        <f t="shared" si="2"/>
        <v>1</v>
      </c>
      <c r="P9" s="62">
        <f t="shared" si="2"/>
        <v>0</v>
      </c>
      <c r="Q9" s="62">
        <f t="shared" si="4"/>
        <v>4</v>
      </c>
    </row>
    <row r="10" spans="2:17" x14ac:dyDescent="0.2">
      <c r="B10" s="71">
        <v>7</v>
      </c>
      <c r="C10" s="67" t="s">
        <v>16</v>
      </c>
      <c r="D10" s="68" t="s">
        <v>10</v>
      </c>
      <c r="E10" s="69">
        <v>15</v>
      </c>
      <c r="F10" s="69">
        <v>0</v>
      </c>
      <c r="G10" s="69">
        <v>14</v>
      </c>
      <c r="H10" s="69">
        <v>15</v>
      </c>
      <c r="I10" s="69"/>
      <c r="J10" s="70">
        <f t="shared" si="0"/>
        <v>44</v>
      </c>
      <c r="K10" s="70">
        <f t="shared" si="1"/>
        <v>3</v>
      </c>
      <c r="L10" s="62">
        <f t="shared" si="3"/>
        <v>1</v>
      </c>
      <c r="M10" s="62">
        <f t="shared" si="2"/>
        <v>0</v>
      </c>
      <c r="N10" s="62">
        <f t="shared" si="2"/>
        <v>1</v>
      </c>
      <c r="O10" s="62">
        <f t="shared" si="2"/>
        <v>1</v>
      </c>
      <c r="P10" s="62">
        <f t="shared" si="2"/>
        <v>0</v>
      </c>
      <c r="Q10" s="62">
        <f t="shared" si="4"/>
        <v>3</v>
      </c>
    </row>
    <row r="11" spans="2:17" x14ac:dyDescent="0.2">
      <c r="B11" s="71">
        <v>8</v>
      </c>
      <c r="C11" s="67" t="s">
        <v>88</v>
      </c>
      <c r="D11" s="68" t="s">
        <v>10</v>
      </c>
      <c r="E11" s="69">
        <v>10</v>
      </c>
      <c r="F11" s="69">
        <v>11</v>
      </c>
      <c r="G11" s="69">
        <v>0</v>
      </c>
      <c r="H11" s="69">
        <v>0</v>
      </c>
      <c r="I11" s="69"/>
      <c r="J11" s="70">
        <f t="shared" si="0"/>
        <v>21</v>
      </c>
      <c r="K11" s="70">
        <f t="shared" si="1"/>
        <v>2</v>
      </c>
      <c r="L11" s="62">
        <f t="shared" si="3"/>
        <v>1</v>
      </c>
      <c r="M11" s="62">
        <f t="shared" si="2"/>
        <v>1</v>
      </c>
      <c r="N11" s="62">
        <f t="shared" si="2"/>
        <v>0</v>
      </c>
      <c r="O11" s="62">
        <f t="shared" si="2"/>
        <v>0</v>
      </c>
      <c r="P11" s="62">
        <f t="shared" si="2"/>
        <v>0</v>
      </c>
      <c r="Q11" s="62">
        <f t="shared" si="4"/>
        <v>2</v>
      </c>
    </row>
    <row r="12" spans="2:17" x14ac:dyDescent="0.2">
      <c r="B12" s="71">
        <v>9</v>
      </c>
      <c r="C12" s="67" t="s">
        <v>89</v>
      </c>
      <c r="D12" s="68" t="s">
        <v>10</v>
      </c>
      <c r="E12" s="69">
        <v>9</v>
      </c>
      <c r="F12" s="69">
        <v>0</v>
      </c>
      <c r="G12" s="69">
        <v>0</v>
      </c>
      <c r="H12" s="69">
        <v>0</v>
      </c>
      <c r="I12" s="69"/>
      <c r="J12" s="70">
        <f t="shared" si="0"/>
        <v>9</v>
      </c>
      <c r="K12" s="70">
        <f t="shared" si="1"/>
        <v>1</v>
      </c>
      <c r="L12" s="62">
        <f t="shared" si="3"/>
        <v>1</v>
      </c>
      <c r="M12" s="62">
        <f t="shared" si="2"/>
        <v>0</v>
      </c>
      <c r="N12" s="62">
        <f t="shared" si="2"/>
        <v>0</v>
      </c>
      <c r="O12" s="62">
        <f t="shared" si="2"/>
        <v>0</v>
      </c>
      <c r="P12" s="62">
        <f t="shared" si="2"/>
        <v>0</v>
      </c>
      <c r="Q12" s="62">
        <f t="shared" si="4"/>
        <v>1</v>
      </c>
    </row>
    <row r="13" spans="2:17" x14ac:dyDescent="0.2">
      <c r="B13" s="71">
        <v>10</v>
      </c>
      <c r="C13" s="72"/>
      <c r="D13" s="72"/>
      <c r="E13" s="69"/>
      <c r="F13" s="69"/>
      <c r="G13" s="69"/>
      <c r="H13" s="69"/>
      <c r="I13" s="69"/>
      <c r="J13" s="70">
        <f t="shared" si="0"/>
        <v>0</v>
      </c>
      <c r="K13" s="70">
        <f t="shared" si="1"/>
        <v>0</v>
      </c>
      <c r="L13" s="62">
        <f t="shared" si="3"/>
        <v>0</v>
      </c>
      <c r="M13" s="62">
        <f t="shared" si="2"/>
        <v>0</v>
      </c>
      <c r="N13" s="62">
        <f t="shared" si="2"/>
        <v>0</v>
      </c>
      <c r="O13" s="62">
        <f t="shared" si="2"/>
        <v>0</v>
      </c>
      <c r="P13" s="62">
        <f t="shared" si="2"/>
        <v>0</v>
      </c>
      <c r="Q13" s="62">
        <f t="shared" si="4"/>
        <v>0</v>
      </c>
    </row>
    <row r="14" spans="2:17" x14ac:dyDescent="0.2">
      <c r="B14" s="71">
        <v>11</v>
      </c>
      <c r="C14" s="72"/>
      <c r="D14" s="72"/>
      <c r="E14" s="69"/>
      <c r="F14" s="69"/>
      <c r="G14" s="69"/>
      <c r="H14" s="69"/>
      <c r="I14" s="69"/>
      <c r="J14" s="70">
        <f t="shared" si="0"/>
        <v>0</v>
      </c>
      <c r="K14" s="70">
        <f t="shared" si="1"/>
        <v>0</v>
      </c>
      <c r="L14" s="62">
        <f t="shared" si="3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 t="shared" si="2"/>
        <v>0</v>
      </c>
      <c r="Q14" s="62">
        <f t="shared" si="4"/>
        <v>0</v>
      </c>
    </row>
    <row r="15" spans="2:17" x14ac:dyDescent="0.2">
      <c r="B15" s="71">
        <v>12</v>
      </c>
      <c r="C15" s="72"/>
      <c r="D15" s="72"/>
      <c r="E15" s="69"/>
      <c r="F15" s="69"/>
      <c r="G15" s="69"/>
      <c r="H15" s="69"/>
      <c r="I15" s="69"/>
      <c r="J15" s="70">
        <f t="shared" si="0"/>
        <v>0</v>
      </c>
      <c r="K15" s="70">
        <f t="shared" si="1"/>
        <v>0</v>
      </c>
      <c r="L15" s="62">
        <f t="shared" si="3"/>
        <v>0</v>
      </c>
      <c r="M15" s="62">
        <f t="shared" si="2"/>
        <v>0</v>
      </c>
      <c r="N15" s="62">
        <f t="shared" si="2"/>
        <v>0</v>
      </c>
      <c r="O15" s="62">
        <f t="shared" si="2"/>
        <v>0</v>
      </c>
      <c r="P15" s="62">
        <f t="shared" si="2"/>
        <v>0</v>
      </c>
      <c r="Q15" s="62">
        <f t="shared" si="4"/>
        <v>0</v>
      </c>
    </row>
    <row r="16" spans="2:17" x14ac:dyDescent="0.2">
      <c r="B16" s="71">
        <v>13</v>
      </c>
      <c r="C16" s="72"/>
      <c r="D16" s="72"/>
      <c r="E16" s="69"/>
      <c r="F16" s="69"/>
      <c r="G16" s="69"/>
      <c r="H16" s="69"/>
      <c r="I16" s="69"/>
      <c r="J16" s="70">
        <f t="shared" si="0"/>
        <v>0</v>
      </c>
      <c r="K16" s="70">
        <f t="shared" si="1"/>
        <v>0</v>
      </c>
      <c r="L16" s="62">
        <f t="shared" si="3"/>
        <v>0</v>
      </c>
      <c r="M16" s="62">
        <f t="shared" si="2"/>
        <v>0</v>
      </c>
      <c r="N16" s="62">
        <f t="shared" si="2"/>
        <v>0</v>
      </c>
      <c r="O16" s="62">
        <f t="shared" si="2"/>
        <v>0</v>
      </c>
      <c r="P16" s="62">
        <f t="shared" si="2"/>
        <v>0</v>
      </c>
      <c r="Q16" s="62">
        <f t="shared" si="4"/>
        <v>0</v>
      </c>
    </row>
    <row r="17" spans="2:17" x14ac:dyDescent="0.2">
      <c r="B17" s="71">
        <v>14</v>
      </c>
      <c r="C17" s="72"/>
      <c r="D17" s="72"/>
      <c r="E17" s="69"/>
      <c r="F17" s="69"/>
      <c r="G17" s="69"/>
      <c r="H17" s="69"/>
      <c r="I17" s="69"/>
      <c r="J17" s="70">
        <f t="shared" si="0"/>
        <v>0</v>
      </c>
      <c r="K17" s="70">
        <f t="shared" si="1"/>
        <v>0</v>
      </c>
      <c r="L17" s="62">
        <f t="shared" si="3"/>
        <v>0</v>
      </c>
      <c r="M17" s="62">
        <f t="shared" si="2"/>
        <v>0</v>
      </c>
      <c r="N17" s="62">
        <f t="shared" si="2"/>
        <v>0</v>
      </c>
      <c r="O17" s="62">
        <f t="shared" si="2"/>
        <v>0</v>
      </c>
      <c r="P17" s="62">
        <f t="shared" si="2"/>
        <v>0</v>
      </c>
      <c r="Q17" s="62">
        <f t="shared" si="4"/>
        <v>0</v>
      </c>
    </row>
    <row r="18" spans="2:17" x14ac:dyDescent="0.2">
      <c r="B18" s="71">
        <v>15</v>
      </c>
      <c r="C18" s="72"/>
      <c r="D18" s="72"/>
      <c r="E18" s="73"/>
      <c r="F18" s="73"/>
      <c r="G18" s="73"/>
      <c r="H18" s="73"/>
      <c r="I18" s="73"/>
      <c r="J18" s="70">
        <f t="shared" si="0"/>
        <v>0</v>
      </c>
      <c r="K18" s="70">
        <f t="shared" si="1"/>
        <v>0</v>
      </c>
      <c r="L18" s="62">
        <f t="shared" si="3"/>
        <v>0</v>
      </c>
      <c r="M18" s="62">
        <f t="shared" si="2"/>
        <v>0</v>
      </c>
      <c r="N18" s="62">
        <f t="shared" si="2"/>
        <v>0</v>
      </c>
      <c r="O18" s="62">
        <f t="shared" si="2"/>
        <v>0</v>
      </c>
      <c r="P18" s="62">
        <f t="shared" si="2"/>
        <v>0</v>
      </c>
      <c r="Q18" s="62">
        <f t="shared" si="4"/>
        <v>0</v>
      </c>
    </row>
    <row r="19" spans="2:17" x14ac:dyDescent="0.2">
      <c r="B19" s="71">
        <v>16</v>
      </c>
      <c r="C19" s="72"/>
      <c r="D19" s="72"/>
      <c r="E19" s="73"/>
      <c r="F19" s="73"/>
      <c r="G19" s="73"/>
      <c r="H19" s="73"/>
      <c r="I19" s="73"/>
      <c r="J19" s="70">
        <f t="shared" si="0"/>
        <v>0</v>
      </c>
      <c r="K19" s="70">
        <f t="shared" si="1"/>
        <v>0</v>
      </c>
      <c r="L19" s="62">
        <f t="shared" si="3"/>
        <v>0</v>
      </c>
      <c r="M19" s="62">
        <f t="shared" si="2"/>
        <v>0</v>
      </c>
      <c r="N19" s="62">
        <f t="shared" si="2"/>
        <v>0</v>
      </c>
      <c r="O19" s="62">
        <f t="shared" si="2"/>
        <v>0</v>
      </c>
      <c r="P19" s="62">
        <f t="shared" si="2"/>
        <v>0</v>
      </c>
      <c r="Q19" s="62">
        <f t="shared" si="4"/>
        <v>0</v>
      </c>
    </row>
    <row r="20" spans="2:17" x14ac:dyDescent="0.2">
      <c r="B20" s="71">
        <v>17</v>
      </c>
      <c r="C20" s="72"/>
      <c r="D20" s="72"/>
      <c r="E20" s="73"/>
      <c r="F20" s="73"/>
      <c r="G20" s="73"/>
      <c r="H20" s="73"/>
      <c r="I20" s="73"/>
      <c r="J20" s="70">
        <f t="shared" si="0"/>
        <v>0</v>
      </c>
      <c r="K20" s="70">
        <f t="shared" si="1"/>
        <v>0</v>
      </c>
      <c r="L20" s="62">
        <f t="shared" si="3"/>
        <v>0</v>
      </c>
      <c r="M20" s="62">
        <f t="shared" si="3"/>
        <v>0</v>
      </c>
      <c r="N20" s="62">
        <f t="shared" si="3"/>
        <v>0</v>
      </c>
      <c r="O20" s="62">
        <f t="shared" si="3"/>
        <v>0</v>
      </c>
      <c r="P20" s="62">
        <f t="shared" si="3"/>
        <v>0</v>
      </c>
      <c r="Q20" s="62">
        <f t="shared" si="4"/>
        <v>0</v>
      </c>
    </row>
    <row r="21" spans="2:17" x14ac:dyDescent="0.2">
      <c r="B21" s="71">
        <v>18</v>
      </c>
      <c r="C21" s="72"/>
      <c r="D21" s="72"/>
      <c r="E21" s="73"/>
      <c r="F21" s="73"/>
      <c r="G21" s="73"/>
      <c r="H21" s="73"/>
      <c r="I21" s="73"/>
      <c r="J21" s="70">
        <f t="shared" si="0"/>
        <v>0</v>
      </c>
      <c r="K21" s="70">
        <f t="shared" si="1"/>
        <v>0</v>
      </c>
      <c r="L21" s="62">
        <f t="shared" si="3"/>
        <v>0</v>
      </c>
      <c r="M21" s="62">
        <f t="shared" si="3"/>
        <v>0</v>
      </c>
      <c r="N21" s="62">
        <f t="shared" si="3"/>
        <v>0</v>
      </c>
      <c r="O21" s="62">
        <f t="shared" si="3"/>
        <v>0</v>
      </c>
      <c r="P21" s="62">
        <f t="shared" si="3"/>
        <v>0</v>
      </c>
      <c r="Q21" s="62">
        <f t="shared" si="4"/>
        <v>0</v>
      </c>
    </row>
    <row r="22" spans="2:17" x14ac:dyDescent="0.2">
      <c r="B22" s="71">
        <v>19</v>
      </c>
      <c r="C22" s="72"/>
      <c r="D22" s="72"/>
      <c r="E22" s="73"/>
      <c r="F22" s="73"/>
      <c r="G22" s="73"/>
      <c r="H22" s="73"/>
      <c r="I22" s="73"/>
      <c r="J22" s="70">
        <f t="shared" si="0"/>
        <v>0</v>
      </c>
      <c r="K22" s="70">
        <f t="shared" si="1"/>
        <v>0</v>
      </c>
      <c r="L22" s="62">
        <f t="shared" si="3"/>
        <v>0</v>
      </c>
      <c r="M22" s="62">
        <f t="shared" si="3"/>
        <v>0</v>
      </c>
      <c r="N22" s="62">
        <f t="shared" si="3"/>
        <v>0</v>
      </c>
      <c r="O22" s="62">
        <f t="shared" si="3"/>
        <v>0</v>
      </c>
      <c r="P22" s="62">
        <f t="shared" si="3"/>
        <v>0</v>
      </c>
      <c r="Q22" s="62">
        <f t="shared" si="4"/>
        <v>0</v>
      </c>
    </row>
    <row r="23" spans="2:17" x14ac:dyDescent="0.2">
      <c r="B23" s="71">
        <v>20</v>
      </c>
      <c r="C23" s="72"/>
      <c r="D23" s="72"/>
      <c r="E23" s="73"/>
      <c r="F23" s="73"/>
      <c r="G23" s="73"/>
      <c r="H23" s="73"/>
      <c r="I23" s="73"/>
      <c r="J23" s="70">
        <f t="shared" si="0"/>
        <v>0</v>
      </c>
      <c r="K23" s="70">
        <f t="shared" si="1"/>
        <v>0</v>
      </c>
      <c r="L23" s="62">
        <f t="shared" si="3"/>
        <v>0</v>
      </c>
      <c r="M23" s="62">
        <f t="shared" si="3"/>
        <v>0</v>
      </c>
      <c r="N23" s="62">
        <f t="shared" si="3"/>
        <v>0</v>
      </c>
      <c r="O23" s="62">
        <f t="shared" si="3"/>
        <v>0</v>
      </c>
      <c r="P23" s="62">
        <f t="shared" si="3"/>
        <v>0</v>
      </c>
      <c r="Q23" s="62">
        <f t="shared" si="4"/>
        <v>0</v>
      </c>
    </row>
    <row r="24" spans="2:17" x14ac:dyDescent="0.2">
      <c r="B24" s="71">
        <v>21</v>
      </c>
      <c r="C24" s="72"/>
      <c r="D24" s="72"/>
      <c r="E24" s="73"/>
      <c r="F24" s="73"/>
      <c r="G24" s="73"/>
      <c r="H24" s="73"/>
      <c r="I24" s="73"/>
      <c r="J24" s="70">
        <f t="shared" si="0"/>
        <v>0</v>
      </c>
      <c r="K24" s="70">
        <f t="shared" si="1"/>
        <v>0</v>
      </c>
      <c r="L24" s="62">
        <f t="shared" si="3"/>
        <v>0</v>
      </c>
      <c r="M24" s="62">
        <f t="shared" si="3"/>
        <v>0</v>
      </c>
      <c r="N24" s="62">
        <f t="shared" si="3"/>
        <v>0</v>
      </c>
      <c r="O24" s="62">
        <f t="shared" si="3"/>
        <v>0</v>
      </c>
      <c r="P24" s="62">
        <f t="shared" si="3"/>
        <v>0</v>
      </c>
      <c r="Q24" s="62">
        <f t="shared" si="4"/>
        <v>0</v>
      </c>
    </row>
    <row r="25" spans="2:17" x14ac:dyDescent="0.2">
      <c r="B25" s="71">
        <v>22</v>
      </c>
      <c r="C25" s="72"/>
      <c r="D25" s="72"/>
      <c r="E25" s="73"/>
      <c r="F25" s="73"/>
      <c r="G25" s="73"/>
      <c r="H25" s="73"/>
      <c r="I25" s="73"/>
      <c r="J25" s="70">
        <f t="shared" si="0"/>
        <v>0</v>
      </c>
      <c r="K25" s="70">
        <f t="shared" si="1"/>
        <v>0</v>
      </c>
      <c r="L25" s="62">
        <f t="shared" si="3"/>
        <v>0</v>
      </c>
      <c r="M25" s="62">
        <f t="shared" si="3"/>
        <v>0</v>
      </c>
      <c r="N25" s="62">
        <f t="shared" si="3"/>
        <v>0</v>
      </c>
      <c r="O25" s="62">
        <f t="shared" si="3"/>
        <v>0</v>
      </c>
      <c r="P25" s="62">
        <f t="shared" si="3"/>
        <v>0</v>
      </c>
      <c r="Q25" s="62">
        <f t="shared" si="4"/>
        <v>0</v>
      </c>
    </row>
    <row r="26" spans="2:17" x14ac:dyDescent="0.2">
      <c r="B26" s="71">
        <v>23</v>
      </c>
      <c r="C26" s="72"/>
      <c r="D26" s="72"/>
      <c r="E26" s="73"/>
      <c r="F26" s="73"/>
      <c r="G26" s="73"/>
      <c r="H26" s="73"/>
      <c r="I26" s="73"/>
      <c r="J26" s="70">
        <f t="shared" si="0"/>
        <v>0</v>
      </c>
      <c r="K26" s="70">
        <f t="shared" si="1"/>
        <v>0</v>
      </c>
      <c r="L26" s="62">
        <f t="shared" si="3"/>
        <v>0</v>
      </c>
      <c r="M26" s="62">
        <f t="shared" si="3"/>
        <v>0</v>
      </c>
      <c r="N26" s="62">
        <f t="shared" si="3"/>
        <v>0</v>
      </c>
      <c r="O26" s="62">
        <f t="shared" si="3"/>
        <v>0</v>
      </c>
      <c r="P26" s="62">
        <f t="shared" si="3"/>
        <v>0</v>
      </c>
      <c r="Q26" s="62">
        <f t="shared" si="4"/>
        <v>0</v>
      </c>
    </row>
    <row r="27" spans="2:17" x14ac:dyDescent="0.2">
      <c r="B27" s="71">
        <v>24</v>
      </c>
      <c r="C27" s="72"/>
      <c r="D27" s="72"/>
      <c r="E27" s="73"/>
      <c r="F27" s="73"/>
      <c r="G27" s="73"/>
      <c r="H27" s="73"/>
      <c r="I27" s="73"/>
      <c r="J27" s="70">
        <f t="shared" si="0"/>
        <v>0</v>
      </c>
      <c r="K27" s="70">
        <f t="shared" si="1"/>
        <v>0</v>
      </c>
      <c r="L27" s="62">
        <f t="shared" si="3"/>
        <v>0</v>
      </c>
      <c r="M27" s="62">
        <f t="shared" si="3"/>
        <v>0</v>
      </c>
      <c r="N27" s="62">
        <f t="shared" si="3"/>
        <v>0</v>
      </c>
      <c r="O27" s="62">
        <f t="shared" si="3"/>
        <v>0</v>
      </c>
      <c r="P27" s="62">
        <f t="shared" si="3"/>
        <v>0</v>
      </c>
      <c r="Q27" s="62">
        <f t="shared" si="4"/>
        <v>0</v>
      </c>
    </row>
    <row r="28" spans="2:17" x14ac:dyDescent="0.2">
      <c r="B28" s="71">
        <v>25</v>
      </c>
      <c r="C28" s="72"/>
      <c r="D28" s="72"/>
      <c r="E28" s="73"/>
      <c r="F28" s="73"/>
      <c r="G28" s="73"/>
      <c r="H28" s="73"/>
      <c r="I28" s="73"/>
      <c r="J28" s="70">
        <f t="shared" si="0"/>
        <v>0</v>
      </c>
      <c r="K28" s="70">
        <f t="shared" si="1"/>
        <v>0</v>
      </c>
      <c r="L28" s="62">
        <f t="shared" si="3"/>
        <v>0</v>
      </c>
      <c r="M28" s="62">
        <f t="shared" si="3"/>
        <v>0</v>
      </c>
      <c r="N28" s="62">
        <f t="shared" si="3"/>
        <v>0</v>
      </c>
      <c r="O28" s="62">
        <f t="shared" si="3"/>
        <v>0</v>
      </c>
      <c r="P28" s="62">
        <f t="shared" si="3"/>
        <v>0</v>
      </c>
      <c r="Q28" s="62">
        <f t="shared" si="4"/>
        <v>0</v>
      </c>
    </row>
    <row r="29" spans="2:17" x14ac:dyDescent="0.2">
      <c r="B29" s="74"/>
      <c r="C29" s="75"/>
      <c r="D29" s="74"/>
      <c r="E29" s="74"/>
      <c r="F29" s="74"/>
      <c r="G29" s="74"/>
      <c r="H29" s="74"/>
      <c r="I29" s="74"/>
      <c r="J29" s="76"/>
    </row>
    <row r="30" spans="2:17" ht="15.75" customHeight="1" x14ac:dyDescent="0.2">
      <c r="B30" s="74"/>
      <c r="C30" s="75"/>
      <c r="D30" s="74"/>
      <c r="E30" s="74"/>
      <c r="F30" s="74"/>
      <c r="G30" s="74"/>
      <c r="H30" s="74"/>
      <c r="I30" s="78"/>
      <c r="J30" s="76"/>
    </row>
    <row r="31" spans="2:17" s="59" customFormat="1" ht="21" x14ac:dyDescent="0.35">
      <c r="B31" s="57" t="s">
        <v>90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  <c r="N31" s="58"/>
      <c r="O31" s="58"/>
      <c r="P31" s="58"/>
      <c r="Q31" s="58"/>
    </row>
    <row r="32" spans="2:17" ht="15" customHeight="1" x14ac:dyDescent="0.2">
      <c r="B32" s="60" t="s">
        <v>3</v>
      </c>
      <c r="C32" s="60" t="s">
        <v>5</v>
      </c>
      <c r="D32" s="60" t="s">
        <v>6</v>
      </c>
      <c r="E32" s="61" t="s">
        <v>79</v>
      </c>
      <c r="F32" s="61" t="s">
        <v>80</v>
      </c>
      <c r="G32" s="61" t="s">
        <v>81</v>
      </c>
      <c r="H32" s="61" t="s">
        <v>82</v>
      </c>
      <c r="I32" s="61" t="s">
        <v>83</v>
      </c>
      <c r="J32" s="60" t="s">
        <v>84</v>
      </c>
      <c r="K32" s="60" t="s">
        <v>85</v>
      </c>
    </row>
    <row r="33" spans="2:17" x14ac:dyDescent="0.2">
      <c r="B33" s="64"/>
      <c r="C33" s="64"/>
      <c r="D33" s="64"/>
      <c r="E33" s="65">
        <v>43599</v>
      </c>
      <c r="F33" s="65">
        <v>43601</v>
      </c>
      <c r="G33" s="65">
        <v>43606</v>
      </c>
      <c r="H33" s="65">
        <v>43608</v>
      </c>
      <c r="I33" s="65">
        <v>43613</v>
      </c>
      <c r="J33" s="64"/>
      <c r="K33" s="64"/>
    </row>
    <row r="34" spans="2:17" x14ac:dyDescent="0.2">
      <c r="B34" s="66">
        <v>1</v>
      </c>
      <c r="C34" s="67" t="s">
        <v>17</v>
      </c>
      <c r="D34" s="68" t="s">
        <v>15</v>
      </c>
      <c r="E34" s="79">
        <v>16</v>
      </c>
      <c r="F34" s="73">
        <v>16</v>
      </c>
      <c r="G34" s="69">
        <v>17</v>
      </c>
      <c r="H34" s="69">
        <v>15</v>
      </c>
      <c r="I34" s="69"/>
      <c r="J34" s="70">
        <f>E34+F34+G34+H34+I34</f>
        <v>64</v>
      </c>
      <c r="K34" s="70">
        <f>Q34</f>
        <v>4</v>
      </c>
      <c r="L34" s="62">
        <f>IF(E34&gt;0,1,0)</f>
        <v>1</v>
      </c>
      <c r="M34" s="62">
        <f t="shared" ref="M34:P58" si="5">IF(F34&gt;0,1,0)</f>
        <v>1</v>
      </c>
      <c r="N34" s="62">
        <f t="shared" si="5"/>
        <v>1</v>
      </c>
      <c r="O34" s="62">
        <f t="shared" si="5"/>
        <v>1</v>
      </c>
      <c r="P34" s="62">
        <f t="shared" si="5"/>
        <v>0</v>
      </c>
      <c r="Q34" s="62">
        <f>L34+M34+N34+O34+P34</f>
        <v>4</v>
      </c>
    </row>
    <row r="35" spans="2:17" x14ac:dyDescent="0.2">
      <c r="B35" s="66">
        <v>2</v>
      </c>
      <c r="C35" s="67" t="s">
        <v>14</v>
      </c>
      <c r="D35" s="68" t="s">
        <v>15</v>
      </c>
      <c r="E35" s="79">
        <v>17</v>
      </c>
      <c r="F35" s="73">
        <v>15</v>
      </c>
      <c r="G35" s="69">
        <v>15</v>
      </c>
      <c r="H35" s="69">
        <v>16</v>
      </c>
      <c r="I35" s="69"/>
      <c r="J35" s="70">
        <f>E35+F35+G35+H35+I35</f>
        <v>63</v>
      </c>
      <c r="K35" s="70">
        <f>Q35</f>
        <v>4</v>
      </c>
      <c r="L35" s="62">
        <f t="shared" ref="L35:L58" si="6">IF(E35&gt;0,1,0)</f>
        <v>1</v>
      </c>
      <c r="M35" s="62">
        <f t="shared" si="5"/>
        <v>1</v>
      </c>
      <c r="N35" s="62">
        <f t="shared" si="5"/>
        <v>1</v>
      </c>
      <c r="O35" s="62">
        <f t="shared" si="5"/>
        <v>1</v>
      </c>
      <c r="P35" s="62">
        <f t="shared" si="5"/>
        <v>0</v>
      </c>
      <c r="Q35" s="62">
        <f t="shared" ref="Q35:Q58" si="7">L35+M35+N35+O35+P35</f>
        <v>4</v>
      </c>
    </row>
    <row r="36" spans="2:17" x14ac:dyDescent="0.2">
      <c r="B36" s="66">
        <v>3</v>
      </c>
      <c r="C36" s="67" t="s">
        <v>19</v>
      </c>
      <c r="D36" s="68" t="s">
        <v>10</v>
      </c>
      <c r="E36" s="79">
        <v>14</v>
      </c>
      <c r="F36" s="73">
        <v>10</v>
      </c>
      <c r="G36" s="69">
        <v>16</v>
      </c>
      <c r="H36" s="69">
        <v>14</v>
      </c>
      <c r="I36" s="69"/>
      <c r="J36" s="70">
        <f>E36+F36+G36+H36+I36</f>
        <v>54</v>
      </c>
      <c r="K36" s="70">
        <f>Q36</f>
        <v>4</v>
      </c>
      <c r="L36" s="62">
        <f t="shared" si="6"/>
        <v>1</v>
      </c>
      <c r="M36" s="62">
        <f t="shared" si="5"/>
        <v>1</v>
      </c>
      <c r="N36" s="62">
        <f t="shared" si="5"/>
        <v>1</v>
      </c>
      <c r="O36" s="62">
        <f t="shared" si="5"/>
        <v>1</v>
      </c>
      <c r="P36" s="62">
        <f t="shared" si="5"/>
        <v>0</v>
      </c>
      <c r="Q36" s="62">
        <f t="shared" si="7"/>
        <v>4</v>
      </c>
    </row>
    <row r="37" spans="2:17" x14ac:dyDescent="0.2">
      <c r="B37" s="66">
        <v>4</v>
      </c>
      <c r="C37" s="67" t="s">
        <v>22</v>
      </c>
      <c r="D37" s="80" t="s">
        <v>23</v>
      </c>
      <c r="E37" s="79">
        <v>13</v>
      </c>
      <c r="F37" s="73">
        <v>14</v>
      </c>
      <c r="G37" s="69">
        <v>12</v>
      </c>
      <c r="H37" s="69">
        <v>13</v>
      </c>
      <c r="I37" s="69"/>
      <c r="J37" s="70">
        <f>E37+F37+G37+H37+I37</f>
        <v>52</v>
      </c>
      <c r="K37" s="70">
        <f>Q37</f>
        <v>4</v>
      </c>
      <c r="L37" s="62">
        <f t="shared" si="6"/>
        <v>1</v>
      </c>
      <c r="M37" s="62">
        <f t="shared" si="5"/>
        <v>1</v>
      </c>
      <c r="N37" s="62">
        <f t="shared" si="5"/>
        <v>1</v>
      </c>
      <c r="O37" s="62">
        <f t="shared" si="5"/>
        <v>1</v>
      </c>
      <c r="P37" s="62">
        <f t="shared" si="5"/>
        <v>0</v>
      </c>
      <c r="Q37" s="62">
        <f t="shared" si="7"/>
        <v>4</v>
      </c>
    </row>
    <row r="38" spans="2:17" x14ac:dyDescent="0.2">
      <c r="B38" s="66">
        <v>5</v>
      </c>
      <c r="C38" s="67" t="s">
        <v>91</v>
      </c>
      <c r="D38" s="81" t="s">
        <v>51</v>
      </c>
      <c r="E38" s="79">
        <v>15</v>
      </c>
      <c r="F38" s="73">
        <v>17</v>
      </c>
      <c r="G38" s="69">
        <v>13</v>
      </c>
      <c r="H38" s="69">
        <v>0</v>
      </c>
      <c r="I38" s="69"/>
      <c r="J38" s="70">
        <f>E38+F38+G38+H38+I38</f>
        <v>45</v>
      </c>
      <c r="K38" s="70">
        <f>Q38</f>
        <v>3</v>
      </c>
      <c r="L38" s="62">
        <f t="shared" si="6"/>
        <v>1</v>
      </c>
      <c r="M38" s="62">
        <f t="shared" si="5"/>
        <v>1</v>
      </c>
      <c r="N38" s="62">
        <f t="shared" si="5"/>
        <v>1</v>
      </c>
      <c r="O38" s="62">
        <f t="shared" si="5"/>
        <v>0</v>
      </c>
      <c r="P38" s="62">
        <f t="shared" si="5"/>
        <v>0</v>
      </c>
      <c r="Q38" s="62">
        <f t="shared" si="7"/>
        <v>3</v>
      </c>
    </row>
    <row r="39" spans="2:17" x14ac:dyDescent="0.2">
      <c r="B39" s="71">
        <v>6</v>
      </c>
      <c r="C39" s="67" t="s">
        <v>29</v>
      </c>
      <c r="D39" s="68" t="s">
        <v>10</v>
      </c>
      <c r="E39" s="79">
        <v>11</v>
      </c>
      <c r="F39" s="73">
        <v>13</v>
      </c>
      <c r="G39" s="69">
        <v>10</v>
      </c>
      <c r="H39" s="69">
        <v>10</v>
      </c>
      <c r="I39" s="69"/>
      <c r="J39" s="70">
        <f>E39+F39+G39+H39+I39</f>
        <v>44</v>
      </c>
      <c r="K39" s="70">
        <f>Q39</f>
        <v>4</v>
      </c>
      <c r="L39" s="62">
        <f t="shared" si="6"/>
        <v>1</v>
      </c>
      <c r="M39" s="62">
        <f t="shared" si="5"/>
        <v>1</v>
      </c>
      <c r="N39" s="62">
        <f t="shared" si="5"/>
        <v>1</v>
      </c>
      <c r="O39" s="62">
        <f t="shared" si="5"/>
        <v>1</v>
      </c>
      <c r="P39" s="62">
        <f t="shared" si="5"/>
        <v>0</v>
      </c>
      <c r="Q39" s="62">
        <f t="shared" si="7"/>
        <v>4</v>
      </c>
    </row>
    <row r="40" spans="2:17" x14ac:dyDescent="0.2">
      <c r="B40" s="71">
        <v>6</v>
      </c>
      <c r="C40" s="67" t="s">
        <v>28</v>
      </c>
      <c r="D40" s="80" t="s">
        <v>23</v>
      </c>
      <c r="E40" s="79">
        <v>10</v>
      </c>
      <c r="F40" s="73">
        <v>12</v>
      </c>
      <c r="G40" s="69">
        <v>11</v>
      </c>
      <c r="H40" s="69">
        <v>11</v>
      </c>
      <c r="I40" s="69"/>
      <c r="J40" s="70">
        <f>E40+F40+G40+H40+I40</f>
        <v>44</v>
      </c>
      <c r="K40" s="70">
        <f>Q40</f>
        <v>4</v>
      </c>
      <c r="L40" s="62">
        <f t="shared" si="6"/>
        <v>1</v>
      </c>
      <c r="M40" s="62">
        <f t="shared" si="5"/>
        <v>1</v>
      </c>
      <c r="N40" s="62">
        <f t="shared" si="5"/>
        <v>1</v>
      </c>
      <c r="O40" s="62">
        <f t="shared" si="5"/>
        <v>1</v>
      </c>
      <c r="P40" s="62">
        <f t="shared" si="5"/>
        <v>0</v>
      </c>
      <c r="Q40" s="62">
        <f t="shared" si="7"/>
        <v>4</v>
      </c>
    </row>
    <row r="41" spans="2:17" x14ac:dyDescent="0.2">
      <c r="B41" s="71">
        <v>8</v>
      </c>
      <c r="C41" s="67" t="s">
        <v>30</v>
      </c>
      <c r="D41" s="68" t="s">
        <v>10</v>
      </c>
      <c r="E41" s="79">
        <v>8</v>
      </c>
      <c r="F41" s="73">
        <v>11</v>
      </c>
      <c r="G41" s="69">
        <v>9</v>
      </c>
      <c r="H41" s="69">
        <v>9</v>
      </c>
      <c r="I41" s="69"/>
      <c r="J41" s="70">
        <f>E41+F41+G41+H41+I41</f>
        <v>37</v>
      </c>
      <c r="K41" s="70">
        <f>Q41</f>
        <v>4</v>
      </c>
      <c r="L41" s="62">
        <f t="shared" si="6"/>
        <v>1</v>
      </c>
      <c r="M41" s="62">
        <f t="shared" si="5"/>
        <v>1</v>
      </c>
      <c r="N41" s="62">
        <f t="shared" si="5"/>
        <v>1</v>
      </c>
      <c r="O41" s="62">
        <f t="shared" si="5"/>
        <v>1</v>
      </c>
      <c r="P41" s="62">
        <f t="shared" si="5"/>
        <v>0</v>
      </c>
      <c r="Q41" s="62">
        <f t="shared" si="7"/>
        <v>4</v>
      </c>
    </row>
    <row r="42" spans="2:17" x14ac:dyDescent="0.2">
      <c r="B42" s="71">
        <v>9</v>
      </c>
      <c r="C42" s="67" t="s">
        <v>26</v>
      </c>
      <c r="D42" s="68" t="s">
        <v>15</v>
      </c>
      <c r="E42" s="79">
        <v>12</v>
      </c>
      <c r="F42" s="73">
        <v>9</v>
      </c>
      <c r="G42" s="69">
        <v>0</v>
      </c>
      <c r="H42" s="69">
        <v>12</v>
      </c>
      <c r="I42" s="69"/>
      <c r="J42" s="70">
        <f>E42+F42+G42+H42+I42</f>
        <v>33</v>
      </c>
      <c r="K42" s="70">
        <f>Q42</f>
        <v>3</v>
      </c>
      <c r="L42" s="62">
        <f t="shared" si="6"/>
        <v>1</v>
      </c>
      <c r="M42" s="62">
        <f t="shared" si="5"/>
        <v>1</v>
      </c>
      <c r="N42" s="62">
        <f t="shared" si="5"/>
        <v>0</v>
      </c>
      <c r="O42" s="62">
        <f t="shared" si="5"/>
        <v>1</v>
      </c>
      <c r="P42" s="62">
        <f t="shared" si="5"/>
        <v>0</v>
      </c>
      <c r="Q42" s="62">
        <f t="shared" si="7"/>
        <v>3</v>
      </c>
    </row>
    <row r="43" spans="2:17" x14ac:dyDescent="0.2">
      <c r="B43" s="71">
        <v>10</v>
      </c>
      <c r="C43" s="67" t="s">
        <v>37</v>
      </c>
      <c r="D43" s="68" t="s">
        <v>21</v>
      </c>
      <c r="E43" s="79">
        <v>7</v>
      </c>
      <c r="F43" s="73">
        <v>7</v>
      </c>
      <c r="G43" s="69">
        <v>6</v>
      </c>
      <c r="H43" s="69">
        <v>3</v>
      </c>
      <c r="I43" s="69"/>
      <c r="J43" s="70">
        <f>E43+F43+G43+H43+I43</f>
        <v>23</v>
      </c>
      <c r="K43" s="70">
        <f>Q43</f>
        <v>4</v>
      </c>
      <c r="L43" s="62">
        <f t="shared" si="6"/>
        <v>1</v>
      </c>
      <c r="M43" s="62">
        <f t="shared" si="5"/>
        <v>1</v>
      </c>
      <c r="N43" s="62">
        <f t="shared" si="5"/>
        <v>1</v>
      </c>
      <c r="O43" s="62">
        <f t="shared" si="5"/>
        <v>1</v>
      </c>
      <c r="P43" s="62">
        <f t="shared" si="5"/>
        <v>0</v>
      </c>
      <c r="Q43" s="62">
        <f t="shared" si="7"/>
        <v>4</v>
      </c>
    </row>
    <row r="44" spans="2:17" x14ac:dyDescent="0.2">
      <c r="B44" s="71">
        <v>11</v>
      </c>
      <c r="C44" s="67" t="s">
        <v>92</v>
      </c>
      <c r="D44" s="68" t="s">
        <v>10</v>
      </c>
      <c r="E44" s="79">
        <v>6</v>
      </c>
      <c r="F44" s="73">
        <v>8</v>
      </c>
      <c r="G44" s="69">
        <v>8</v>
      </c>
      <c r="H44" s="69">
        <v>0</v>
      </c>
      <c r="I44" s="69"/>
      <c r="J44" s="70">
        <f>E44+F44+G44+H44+I44</f>
        <v>22</v>
      </c>
      <c r="K44" s="70">
        <f>Q44</f>
        <v>3</v>
      </c>
      <c r="L44" s="62">
        <f t="shared" si="6"/>
        <v>1</v>
      </c>
      <c r="M44" s="62">
        <f t="shared" si="5"/>
        <v>1</v>
      </c>
      <c r="N44" s="62">
        <f t="shared" si="5"/>
        <v>1</v>
      </c>
      <c r="O44" s="62">
        <f t="shared" si="5"/>
        <v>0</v>
      </c>
      <c r="P44" s="62">
        <f t="shared" si="5"/>
        <v>0</v>
      </c>
      <c r="Q44" s="62">
        <f t="shared" si="7"/>
        <v>3</v>
      </c>
    </row>
    <row r="45" spans="2:17" x14ac:dyDescent="0.2">
      <c r="B45" s="71">
        <v>11</v>
      </c>
      <c r="C45" s="67" t="s">
        <v>34</v>
      </c>
      <c r="D45" s="68" t="s">
        <v>21</v>
      </c>
      <c r="E45" s="79">
        <v>9</v>
      </c>
      <c r="F45" s="73">
        <v>0</v>
      </c>
      <c r="G45" s="69">
        <v>7</v>
      </c>
      <c r="H45" s="69">
        <v>6</v>
      </c>
      <c r="I45" s="69"/>
      <c r="J45" s="70">
        <f>E45+F45+G45+H45+I45</f>
        <v>22</v>
      </c>
      <c r="K45" s="70">
        <f>Q45</f>
        <v>3</v>
      </c>
      <c r="L45" s="62">
        <f t="shared" si="6"/>
        <v>1</v>
      </c>
      <c r="M45" s="62">
        <f t="shared" si="5"/>
        <v>0</v>
      </c>
      <c r="N45" s="62">
        <f t="shared" si="5"/>
        <v>1</v>
      </c>
      <c r="O45" s="62">
        <f t="shared" si="5"/>
        <v>1</v>
      </c>
      <c r="P45" s="62">
        <f t="shared" si="5"/>
        <v>0</v>
      </c>
      <c r="Q45" s="62">
        <f t="shared" si="7"/>
        <v>3</v>
      </c>
    </row>
    <row r="46" spans="2:17" x14ac:dyDescent="0.2">
      <c r="B46" s="71">
        <v>13</v>
      </c>
      <c r="C46" s="67" t="s">
        <v>36</v>
      </c>
      <c r="D46" s="68" t="s">
        <v>21</v>
      </c>
      <c r="E46" s="79">
        <v>5</v>
      </c>
      <c r="F46" s="73">
        <v>6</v>
      </c>
      <c r="G46" s="69">
        <v>5</v>
      </c>
      <c r="H46" s="69">
        <v>4</v>
      </c>
      <c r="I46" s="69"/>
      <c r="J46" s="70">
        <f>E46+F46+G46+H46+I46</f>
        <v>20</v>
      </c>
      <c r="K46" s="70">
        <f>Q46</f>
        <v>4</v>
      </c>
      <c r="L46" s="62">
        <f t="shared" si="6"/>
        <v>1</v>
      </c>
      <c r="M46" s="62">
        <f t="shared" si="5"/>
        <v>1</v>
      </c>
      <c r="N46" s="62">
        <f t="shared" si="5"/>
        <v>1</v>
      </c>
      <c r="O46" s="62">
        <f t="shared" si="5"/>
        <v>1</v>
      </c>
      <c r="P46" s="62">
        <f t="shared" si="5"/>
        <v>0</v>
      </c>
      <c r="Q46" s="62">
        <f t="shared" si="7"/>
        <v>4</v>
      </c>
    </row>
    <row r="47" spans="2:17" x14ac:dyDescent="0.2">
      <c r="B47" s="71">
        <v>14</v>
      </c>
      <c r="C47" s="67" t="s">
        <v>11</v>
      </c>
      <c r="D47" s="68" t="s">
        <v>12</v>
      </c>
      <c r="E47" s="73">
        <v>0</v>
      </c>
      <c r="F47" s="73">
        <v>0</v>
      </c>
      <c r="G47" s="69">
        <v>0</v>
      </c>
      <c r="H47" s="69">
        <v>17</v>
      </c>
      <c r="I47" s="69"/>
      <c r="J47" s="70">
        <f>E47+F47+G47+H47+I47</f>
        <v>17</v>
      </c>
      <c r="K47" s="70">
        <f>Q47</f>
        <v>1</v>
      </c>
      <c r="L47" s="62">
        <f t="shared" si="6"/>
        <v>0</v>
      </c>
      <c r="M47" s="62">
        <f t="shared" si="5"/>
        <v>0</v>
      </c>
      <c r="N47" s="62">
        <f t="shared" si="5"/>
        <v>0</v>
      </c>
      <c r="O47" s="62">
        <f t="shared" si="5"/>
        <v>1</v>
      </c>
      <c r="P47" s="62">
        <f t="shared" si="5"/>
        <v>0</v>
      </c>
      <c r="Q47" s="62">
        <f t="shared" si="7"/>
        <v>1</v>
      </c>
    </row>
    <row r="48" spans="2:17" x14ac:dyDescent="0.2">
      <c r="B48" s="71">
        <v>15</v>
      </c>
      <c r="C48" s="82" t="s">
        <v>93</v>
      </c>
      <c r="D48" s="83" t="s">
        <v>45</v>
      </c>
      <c r="E48" s="73">
        <v>0</v>
      </c>
      <c r="F48" s="73">
        <v>0</v>
      </c>
      <c r="G48" s="73">
        <v>14</v>
      </c>
      <c r="H48" s="69">
        <v>0</v>
      </c>
      <c r="I48" s="73"/>
      <c r="J48" s="70">
        <f>E48+F48+G48+H48+I48</f>
        <v>14</v>
      </c>
      <c r="K48" s="70">
        <f>Q48</f>
        <v>1</v>
      </c>
      <c r="L48" s="62">
        <f t="shared" si="6"/>
        <v>0</v>
      </c>
      <c r="M48" s="62">
        <f t="shared" si="5"/>
        <v>0</v>
      </c>
      <c r="N48" s="62">
        <f t="shared" si="5"/>
        <v>1</v>
      </c>
      <c r="O48" s="62">
        <f t="shared" si="5"/>
        <v>0</v>
      </c>
      <c r="P48" s="62">
        <f t="shared" si="5"/>
        <v>0</v>
      </c>
      <c r="Q48" s="62">
        <f t="shared" si="7"/>
        <v>1</v>
      </c>
    </row>
    <row r="49" spans="2:17" x14ac:dyDescent="0.2">
      <c r="B49" s="71">
        <v>16</v>
      </c>
      <c r="C49" s="67" t="s">
        <v>35</v>
      </c>
      <c r="D49" s="80" t="s">
        <v>23</v>
      </c>
      <c r="E49" s="79">
        <v>4</v>
      </c>
      <c r="F49" s="73">
        <v>0</v>
      </c>
      <c r="G49" s="73">
        <v>0</v>
      </c>
      <c r="H49" s="73">
        <v>5</v>
      </c>
      <c r="I49" s="73"/>
      <c r="J49" s="70">
        <f>E49+F49+G49+H49+I49</f>
        <v>9</v>
      </c>
      <c r="K49" s="70">
        <f>Q49</f>
        <v>2</v>
      </c>
      <c r="L49" s="62">
        <f t="shared" si="6"/>
        <v>1</v>
      </c>
      <c r="M49" s="62">
        <f t="shared" si="5"/>
        <v>0</v>
      </c>
      <c r="N49" s="62">
        <f t="shared" si="5"/>
        <v>0</v>
      </c>
      <c r="O49" s="62">
        <f t="shared" si="5"/>
        <v>1</v>
      </c>
      <c r="P49" s="62">
        <f t="shared" si="5"/>
        <v>0</v>
      </c>
      <c r="Q49" s="62">
        <f t="shared" si="7"/>
        <v>2</v>
      </c>
    </row>
    <row r="50" spans="2:17" x14ac:dyDescent="0.2">
      <c r="B50" s="71">
        <v>17</v>
      </c>
      <c r="C50" s="67" t="s">
        <v>31</v>
      </c>
      <c r="D50" s="68" t="s">
        <v>10</v>
      </c>
      <c r="E50" s="73">
        <v>0</v>
      </c>
      <c r="F50" s="73">
        <v>0</v>
      </c>
      <c r="G50" s="73">
        <v>0</v>
      </c>
      <c r="H50" s="73">
        <v>8</v>
      </c>
      <c r="I50" s="73"/>
      <c r="J50" s="70">
        <f>E50+F50+G50+H50+I50</f>
        <v>8</v>
      </c>
      <c r="K50" s="70">
        <f>Q50</f>
        <v>1</v>
      </c>
      <c r="L50" s="62">
        <f t="shared" si="6"/>
        <v>0</v>
      </c>
      <c r="M50" s="62">
        <f t="shared" si="5"/>
        <v>0</v>
      </c>
      <c r="N50" s="62">
        <f t="shared" si="5"/>
        <v>0</v>
      </c>
      <c r="O50" s="62">
        <f t="shared" si="5"/>
        <v>1</v>
      </c>
      <c r="P50" s="62">
        <f t="shared" si="5"/>
        <v>0</v>
      </c>
      <c r="Q50" s="62">
        <f t="shared" si="7"/>
        <v>1</v>
      </c>
    </row>
    <row r="51" spans="2:17" x14ac:dyDescent="0.2">
      <c r="B51" s="71">
        <v>18</v>
      </c>
      <c r="C51" s="67" t="s">
        <v>32</v>
      </c>
      <c r="D51" s="84" t="s">
        <v>33</v>
      </c>
      <c r="E51" s="73">
        <v>0</v>
      </c>
      <c r="F51" s="73">
        <v>0</v>
      </c>
      <c r="G51" s="73">
        <v>0</v>
      </c>
      <c r="H51" s="73">
        <v>7</v>
      </c>
      <c r="I51" s="73"/>
      <c r="J51" s="70">
        <f>E51+F51+G51+H51+I51</f>
        <v>7</v>
      </c>
      <c r="K51" s="70">
        <f>Q51</f>
        <v>1</v>
      </c>
      <c r="L51" s="62">
        <f t="shared" si="6"/>
        <v>0</v>
      </c>
      <c r="M51" s="62">
        <f t="shared" si="5"/>
        <v>0</v>
      </c>
      <c r="N51" s="62">
        <f t="shared" si="5"/>
        <v>0</v>
      </c>
      <c r="O51" s="62">
        <f t="shared" si="5"/>
        <v>1</v>
      </c>
      <c r="P51" s="62">
        <f t="shared" si="5"/>
        <v>0</v>
      </c>
      <c r="Q51" s="62">
        <f t="shared" si="7"/>
        <v>1</v>
      </c>
    </row>
    <row r="52" spans="2:17" x14ac:dyDescent="0.2">
      <c r="B52" s="71">
        <v>19</v>
      </c>
      <c r="C52" s="72"/>
      <c r="D52" s="72"/>
      <c r="E52" s="73"/>
      <c r="F52" s="73"/>
      <c r="G52" s="73"/>
      <c r="H52" s="73"/>
      <c r="I52" s="73"/>
      <c r="J52" s="70">
        <f t="shared" ref="J52:J61" si="8">E52+F52+G52+H52+I52</f>
        <v>0</v>
      </c>
      <c r="K52" s="70">
        <f t="shared" ref="K52:K61" si="9">Q52</f>
        <v>0</v>
      </c>
      <c r="L52" s="62">
        <f t="shared" si="6"/>
        <v>0</v>
      </c>
      <c r="M52" s="62">
        <f t="shared" si="5"/>
        <v>0</v>
      </c>
      <c r="N52" s="62">
        <f t="shared" si="5"/>
        <v>0</v>
      </c>
      <c r="O52" s="62">
        <f t="shared" si="5"/>
        <v>0</v>
      </c>
      <c r="P52" s="62">
        <f t="shared" si="5"/>
        <v>0</v>
      </c>
      <c r="Q52" s="62">
        <f t="shared" si="7"/>
        <v>0</v>
      </c>
    </row>
    <row r="53" spans="2:17" x14ac:dyDescent="0.2">
      <c r="B53" s="71">
        <v>20</v>
      </c>
      <c r="C53" s="72"/>
      <c r="D53" s="72"/>
      <c r="E53" s="73"/>
      <c r="F53" s="73"/>
      <c r="G53" s="73"/>
      <c r="H53" s="73"/>
      <c r="I53" s="73"/>
      <c r="J53" s="70">
        <f t="shared" si="8"/>
        <v>0</v>
      </c>
      <c r="K53" s="70">
        <f t="shared" si="9"/>
        <v>0</v>
      </c>
      <c r="L53" s="62">
        <f t="shared" si="6"/>
        <v>0</v>
      </c>
      <c r="M53" s="62">
        <f t="shared" si="5"/>
        <v>0</v>
      </c>
      <c r="N53" s="62">
        <f t="shared" si="5"/>
        <v>0</v>
      </c>
      <c r="O53" s="62">
        <f t="shared" si="5"/>
        <v>0</v>
      </c>
      <c r="P53" s="62">
        <f t="shared" si="5"/>
        <v>0</v>
      </c>
      <c r="Q53" s="62">
        <f t="shared" si="7"/>
        <v>0</v>
      </c>
    </row>
    <row r="54" spans="2:17" x14ac:dyDescent="0.2">
      <c r="B54" s="71">
        <v>21</v>
      </c>
      <c r="C54" s="72"/>
      <c r="D54" s="72"/>
      <c r="E54" s="73"/>
      <c r="F54" s="73"/>
      <c r="G54" s="73"/>
      <c r="H54" s="73"/>
      <c r="I54" s="73"/>
      <c r="J54" s="70">
        <f t="shared" si="8"/>
        <v>0</v>
      </c>
      <c r="K54" s="70">
        <f t="shared" si="9"/>
        <v>0</v>
      </c>
      <c r="L54" s="62">
        <f t="shared" si="6"/>
        <v>0</v>
      </c>
      <c r="M54" s="62">
        <f t="shared" si="5"/>
        <v>0</v>
      </c>
      <c r="N54" s="62">
        <f t="shared" si="5"/>
        <v>0</v>
      </c>
      <c r="O54" s="62">
        <f t="shared" si="5"/>
        <v>0</v>
      </c>
      <c r="P54" s="62">
        <f t="shared" si="5"/>
        <v>0</v>
      </c>
      <c r="Q54" s="62">
        <f t="shared" si="7"/>
        <v>0</v>
      </c>
    </row>
    <row r="55" spans="2:17" x14ac:dyDescent="0.2">
      <c r="B55" s="71">
        <v>22</v>
      </c>
      <c r="C55" s="72"/>
      <c r="D55" s="72"/>
      <c r="E55" s="73"/>
      <c r="F55" s="73"/>
      <c r="G55" s="73"/>
      <c r="H55" s="73"/>
      <c r="I55" s="73"/>
      <c r="J55" s="70">
        <f t="shared" si="8"/>
        <v>0</v>
      </c>
      <c r="K55" s="70">
        <f t="shared" si="9"/>
        <v>0</v>
      </c>
      <c r="L55" s="62">
        <f t="shared" si="6"/>
        <v>0</v>
      </c>
      <c r="M55" s="62">
        <f t="shared" si="5"/>
        <v>0</v>
      </c>
      <c r="N55" s="62">
        <f t="shared" si="5"/>
        <v>0</v>
      </c>
      <c r="O55" s="62">
        <f t="shared" si="5"/>
        <v>0</v>
      </c>
      <c r="P55" s="62">
        <f t="shared" si="5"/>
        <v>0</v>
      </c>
      <c r="Q55" s="62">
        <f t="shared" si="7"/>
        <v>0</v>
      </c>
    </row>
    <row r="56" spans="2:17" x14ac:dyDescent="0.2">
      <c r="B56" s="71">
        <v>23</v>
      </c>
      <c r="C56" s="72"/>
      <c r="D56" s="72"/>
      <c r="E56" s="73"/>
      <c r="F56" s="73"/>
      <c r="G56" s="73"/>
      <c r="H56" s="73"/>
      <c r="I56" s="73"/>
      <c r="J56" s="70">
        <f t="shared" si="8"/>
        <v>0</v>
      </c>
      <c r="K56" s="70">
        <f t="shared" si="9"/>
        <v>0</v>
      </c>
      <c r="L56" s="62">
        <f t="shared" si="6"/>
        <v>0</v>
      </c>
      <c r="M56" s="62">
        <f t="shared" si="5"/>
        <v>0</v>
      </c>
      <c r="N56" s="62">
        <f t="shared" si="5"/>
        <v>0</v>
      </c>
      <c r="O56" s="62">
        <f t="shared" si="5"/>
        <v>0</v>
      </c>
      <c r="P56" s="62">
        <f t="shared" si="5"/>
        <v>0</v>
      </c>
      <c r="Q56" s="62">
        <f t="shared" si="7"/>
        <v>0</v>
      </c>
    </row>
    <row r="57" spans="2:17" x14ac:dyDescent="0.2">
      <c r="B57" s="71">
        <v>24</v>
      </c>
      <c r="C57" s="72"/>
      <c r="D57" s="72"/>
      <c r="E57" s="73"/>
      <c r="F57" s="73"/>
      <c r="G57" s="73"/>
      <c r="H57" s="73"/>
      <c r="I57" s="73"/>
      <c r="J57" s="70">
        <f t="shared" si="8"/>
        <v>0</v>
      </c>
      <c r="K57" s="70">
        <f t="shared" si="9"/>
        <v>0</v>
      </c>
      <c r="L57" s="62">
        <f t="shared" si="6"/>
        <v>0</v>
      </c>
      <c r="M57" s="62">
        <f t="shared" si="5"/>
        <v>0</v>
      </c>
      <c r="N57" s="62">
        <f t="shared" si="5"/>
        <v>0</v>
      </c>
      <c r="O57" s="62">
        <f t="shared" si="5"/>
        <v>0</v>
      </c>
      <c r="P57" s="62">
        <f t="shared" si="5"/>
        <v>0</v>
      </c>
      <c r="Q57" s="62">
        <f t="shared" si="7"/>
        <v>0</v>
      </c>
    </row>
    <row r="58" spans="2:17" x14ac:dyDescent="0.2">
      <c r="B58" s="71">
        <v>25</v>
      </c>
      <c r="C58" s="72"/>
      <c r="D58" s="72"/>
      <c r="E58" s="73"/>
      <c r="F58" s="73"/>
      <c r="G58" s="73"/>
      <c r="H58" s="73"/>
      <c r="I58" s="73"/>
      <c r="J58" s="70">
        <f t="shared" si="8"/>
        <v>0</v>
      </c>
      <c r="K58" s="70">
        <f t="shared" si="9"/>
        <v>0</v>
      </c>
      <c r="L58" s="62">
        <f t="shared" si="6"/>
        <v>0</v>
      </c>
      <c r="M58" s="62">
        <f t="shared" si="5"/>
        <v>0</v>
      </c>
      <c r="N58" s="62">
        <f t="shared" si="5"/>
        <v>0</v>
      </c>
      <c r="O58" s="62">
        <f t="shared" si="5"/>
        <v>0</v>
      </c>
      <c r="P58" s="62">
        <f t="shared" si="5"/>
        <v>0</v>
      </c>
      <c r="Q58" s="62">
        <f t="shared" si="7"/>
        <v>0</v>
      </c>
    </row>
    <row r="59" spans="2:17" x14ac:dyDescent="0.2">
      <c r="B59" s="85"/>
      <c r="C59" s="86"/>
      <c r="D59" s="86"/>
      <c r="J59" s="76"/>
    </row>
    <row r="60" spans="2:17" x14ac:dyDescent="0.2">
      <c r="E60" s="63"/>
    </row>
    <row r="61" spans="2:17" ht="21" x14ac:dyDescent="0.2">
      <c r="B61" s="87" t="s">
        <v>94</v>
      </c>
      <c r="C61" s="88"/>
      <c r="D61" s="88"/>
      <c r="E61" s="88"/>
      <c r="F61" s="88"/>
      <c r="G61" s="88"/>
      <c r="H61" s="88"/>
      <c r="I61" s="88"/>
      <c r="J61" s="88"/>
      <c r="K61" s="89"/>
    </row>
    <row r="62" spans="2:17" ht="15" customHeight="1" x14ac:dyDescent="0.2">
      <c r="B62" s="60" t="s">
        <v>3</v>
      </c>
      <c r="C62" s="60" t="s">
        <v>5</v>
      </c>
      <c r="D62" s="60" t="s">
        <v>6</v>
      </c>
      <c r="E62" s="61" t="s">
        <v>79</v>
      </c>
      <c r="F62" s="61" t="s">
        <v>80</v>
      </c>
      <c r="G62" s="61" t="s">
        <v>81</v>
      </c>
      <c r="H62" s="61" t="s">
        <v>82</v>
      </c>
      <c r="I62" s="61" t="s">
        <v>83</v>
      </c>
      <c r="J62" s="60" t="s">
        <v>84</v>
      </c>
      <c r="K62" s="60" t="s">
        <v>85</v>
      </c>
    </row>
    <row r="63" spans="2:17" x14ac:dyDescent="0.2">
      <c r="B63" s="64"/>
      <c r="C63" s="64"/>
      <c r="D63" s="64"/>
      <c r="E63" s="65">
        <v>43599</v>
      </c>
      <c r="F63" s="65">
        <v>43601</v>
      </c>
      <c r="G63" s="65">
        <v>43606</v>
      </c>
      <c r="H63" s="65">
        <v>43608</v>
      </c>
      <c r="I63" s="65">
        <v>43613</v>
      </c>
      <c r="J63" s="64"/>
      <c r="K63" s="64"/>
    </row>
    <row r="64" spans="2:17" x14ac:dyDescent="0.2">
      <c r="B64" s="66">
        <v>1</v>
      </c>
      <c r="C64" s="90" t="s">
        <v>95</v>
      </c>
      <c r="D64" s="81" t="s">
        <v>15</v>
      </c>
      <c r="E64" s="79">
        <v>17</v>
      </c>
      <c r="F64" s="73">
        <v>17</v>
      </c>
      <c r="G64" s="73">
        <v>17</v>
      </c>
      <c r="H64" s="73">
        <v>14</v>
      </c>
      <c r="I64" s="73"/>
      <c r="J64" s="70">
        <f>E64+F64+G64+H64+I64</f>
        <v>65</v>
      </c>
      <c r="K64" s="70">
        <f>Q64</f>
        <v>4</v>
      </c>
      <c r="L64" s="62">
        <f>IF(E64&gt;0,1,0)</f>
        <v>1</v>
      </c>
      <c r="M64" s="62">
        <f t="shared" ref="M64:P90" si="10">IF(F64&gt;0,1,0)</f>
        <v>1</v>
      </c>
      <c r="N64" s="62">
        <f t="shared" si="10"/>
        <v>1</v>
      </c>
      <c r="O64" s="62">
        <f t="shared" si="10"/>
        <v>1</v>
      </c>
      <c r="P64" s="62">
        <f t="shared" si="10"/>
        <v>0</v>
      </c>
      <c r="Q64" s="62">
        <f>L64+M64+N64+O64+P64</f>
        <v>4</v>
      </c>
    </row>
    <row r="65" spans="2:17" x14ac:dyDescent="0.2">
      <c r="B65" s="66">
        <v>2</v>
      </c>
      <c r="C65" s="90" t="s">
        <v>56</v>
      </c>
      <c r="D65" s="80" t="s">
        <v>23</v>
      </c>
      <c r="E65" s="79">
        <v>15</v>
      </c>
      <c r="F65" s="73">
        <v>12</v>
      </c>
      <c r="G65" s="73">
        <v>14</v>
      </c>
      <c r="H65" s="73">
        <v>13</v>
      </c>
      <c r="I65" s="73"/>
      <c r="J65" s="70">
        <f>E65+F65+G65+H65+I65</f>
        <v>54</v>
      </c>
      <c r="K65" s="70">
        <f>Q65</f>
        <v>4</v>
      </c>
      <c r="L65" s="62">
        <f t="shared" ref="L65:L90" si="11">IF(E65&gt;0,1,0)</f>
        <v>1</v>
      </c>
      <c r="M65" s="62">
        <f t="shared" si="10"/>
        <v>1</v>
      </c>
      <c r="N65" s="62">
        <f t="shared" si="10"/>
        <v>1</v>
      </c>
      <c r="O65" s="62">
        <f t="shared" si="10"/>
        <v>1</v>
      </c>
      <c r="P65" s="62">
        <f t="shared" si="10"/>
        <v>0</v>
      </c>
      <c r="Q65" s="62">
        <f t="shared" ref="Q65:Q90" si="12">L65+M65+N65+O65+P65</f>
        <v>4</v>
      </c>
    </row>
    <row r="66" spans="2:17" x14ac:dyDescent="0.2">
      <c r="B66" s="66">
        <v>3</v>
      </c>
      <c r="C66" s="90" t="s">
        <v>60</v>
      </c>
      <c r="D66" s="81" t="s">
        <v>10</v>
      </c>
      <c r="E66" s="79">
        <v>16</v>
      </c>
      <c r="F66" s="73">
        <v>14</v>
      </c>
      <c r="G66" s="73">
        <v>12</v>
      </c>
      <c r="H66" s="73">
        <v>11</v>
      </c>
      <c r="I66" s="73"/>
      <c r="J66" s="70">
        <f>E66+F66+G66+H66+I66</f>
        <v>53</v>
      </c>
      <c r="K66" s="70">
        <f>Q66</f>
        <v>4</v>
      </c>
      <c r="L66" s="62">
        <f t="shared" si="11"/>
        <v>1</v>
      </c>
      <c r="M66" s="62">
        <f t="shared" si="10"/>
        <v>1</v>
      </c>
      <c r="N66" s="62">
        <f t="shared" si="10"/>
        <v>1</v>
      </c>
      <c r="O66" s="62">
        <f t="shared" si="10"/>
        <v>1</v>
      </c>
      <c r="P66" s="62">
        <f t="shared" si="10"/>
        <v>0</v>
      </c>
      <c r="Q66" s="62">
        <f t="shared" si="12"/>
        <v>4</v>
      </c>
    </row>
    <row r="67" spans="2:17" x14ac:dyDescent="0.2">
      <c r="B67" s="66">
        <v>4</v>
      </c>
      <c r="C67" s="90" t="s">
        <v>47</v>
      </c>
      <c r="D67" s="84" t="s">
        <v>33</v>
      </c>
      <c r="E67" s="73">
        <v>0</v>
      </c>
      <c r="F67" s="73">
        <v>16</v>
      </c>
      <c r="G67" s="73">
        <v>16</v>
      </c>
      <c r="H67" s="73">
        <v>16</v>
      </c>
      <c r="I67" s="73"/>
      <c r="J67" s="70">
        <f>E67+F67+G67+H67+I67</f>
        <v>48</v>
      </c>
      <c r="K67" s="70">
        <f>Q67</f>
        <v>3</v>
      </c>
      <c r="L67" s="62">
        <f t="shared" si="11"/>
        <v>0</v>
      </c>
      <c r="M67" s="62">
        <f t="shared" si="10"/>
        <v>1</v>
      </c>
      <c r="N67" s="62">
        <f t="shared" si="10"/>
        <v>1</v>
      </c>
      <c r="O67" s="62">
        <f t="shared" si="10"/>
        <v>1</v>
      </c>
      <c r="P67" s="62">
        <f t="shared" si="10"/>
        <v>0</v>
      </c>
      <c r="Q67" s="62">
        <f t="shared" si="12"/>
        <v>3</v>
      </c>
    </row>
    <row r="68" spans="2:17" x14ac:dyDescent="0.2">
      <c r="B68" s="66">
        <v>5</v>
      </c>
      <c r="C68" s="90" t="s">
        <v>50</v>
      </c>
      <c r="D68" s="84" t="s">
        <v>51</v>
      </c>
      <c r="E68" s="73">
        <v>0</v>
      </c>
      <c r="F68" s="73">
        <v>15</v>
      </c>
      <c r="G68" s="73">
        <v>15</v>
      </c>
      <c r="H68" s="73">
        <v>15</v>
      </c>
      <c r="I68" s="73"/>
      <c r="J68" s="70">
        <f>E68+F68+G68+H68+I68</f>
        <v>45</v>
      </c>
      <c r="K68" s="70">
        <f>Q68</f>
        <v>3</v>
      </c>
      <c r="L68" s="62">
        <f t="shared" si="11"/>
        <v>0</v>
      </c>
      <c r="M68" s="62">
        <f t="shared" si="10"/>
        <v>1</v>
      </c>
      <c r="N68" s="62">
        <f t="shared" si="10"/>
        <v>1</v>
      </c>
      <c r="O68" s="62">
        <f t="shared" si="10"/>
        <v>1</v>
      </c>
      <c r="P68" s="62">
        <f t="shared" si="10"/>
        <v>0</v>
      </c>
      <c r="Q68" s="62">
        <f t="shared" si="12"/>
        <v>3</v>
      </c>
    </row>
    <row r="69" spans="2:17" x14ac:dyDescent="0.2">
      <c r="B69" s="71">
        <v>6</v>
      </c>
      <c r="C69" s="90" t="s">
        <v>96</v>
      </c>
      <c r="D69" s="81" t="s">
        <v>15</v>
      </c>
      <c r="E69" s="79">
        <v>7</v>
      </c>
      <c r="F69" s="73">
        <v>13</v>
      </c>
      <c r="G69" s="73">
        <v>10</v>
      </c>
      <c r="H69" s="73">
        <v>12</v>
      </c>
      <c r="I69" s="73"/>
      <c r="J69" s="70">
        <f>E69+F69+G69+H69+I69</f>
        <v>42</v>
      </c>
      <c r="K69" s="70">
        <f>Q69</f>
        <v>4</v>
      </c>
      <c r="L69" s="62">
        <f t="shared" si="11"/>
        <v>1</v>
      </c>
      <c r="M69" s="62">
        <f t="shared" si="10"/>
        <v>1</v>
      </c>
      <c r="N69" s="62">
        <f t="shared" si="10"/>
        <v>1</v>
      </c>
      <c r="O69" s="62">
        <f t="shared" si="10"/>
        <v>1</v>
      </c>
      <c r="P69" s="62">
        <f t="shared" si="10"/>
        <v>0</v>
      </c>
      <c r="Q69" s="62">
        <f t="shared" si="12"/>
        <v>4</v>
      </c>
    </row>
    <row r="70" spans="2:17" x14ac:dyDescent="0.2">
      <c r="B70" s="71">
        <v>7</v>
      </c>
      <c r="C70" s="90" t="s">
        <v>97</v>
      </c>
      <c r="D70" s="81" t="s">
        <v>10</v>
      </c>
      <c r="E70" s="79">
        <v>13</v>
      </c>
      <c r="F70" s="73">
        <v>9</v>
      </c>
      <c r="G70" s="73">
        <v>5</v>
      </c>
      <c r="H70" s="73">
        <v>10</v>
      </c>
      <c r="I70" s="73"/>
      <c r="J70" s="70">
        <f>E70+F70+G70+H70+I70</f>
        <v>37</v>
      </c>
      <c r="K70" s="70">
        <f>Q70</f>
        <v>4</v>
      </c>
      <c r="L70" s="62">
        <f t="shared" si="11"/>
        <v>1</v>
      </c>
      <c r="M70" s="62">
        <f t="shared" si="10"/>
        <v>1</v>
      </c>
      <c r="N70" s="62">
        <f t="shared" si="10"/>
        <v>1</v>
      </c>
      <c r="O70" s="62">
        <f t="shared" si="10"/>
        <v>1</v>
      </c>
      <c r="P70" s="62">
        <f t="shared" si="10"/>
        <v>0</v>
      </c>
      <c r="Q70" s="62">
        <f t="shared" si="12"/>
        <v>4</v>
      </c>
    </row>
    <row r="71" spans="2:17" x14ac:dyDescent="0.2">
      <c r="B71" s="71">
        <v>8</v>
      </c>
      <c r="C71" s="90" t="s">
        <v>66</v>
      </c>
      <c r="D71" s="81" t="s">
        <v>45</v>
      </c>
      <c r="E71" s="79">
        <v>12</v>
      </c>
      <c r="F71" s="73">
        <v>11</v>
      </c>
      <c r="G71" s="73">
        <v>2</v>
      </c>
      <c r="H71" s="73">
        <v>8</v>
      </c>
      <c r="I71" s="73"/>
      <c r="J71" s="70">
        <f>E71+F71+G71+H71+I71</f>
        <v>33</v>
      </c>
      <c r="K71" s="70">
        <f>Q71</f>
        <v>4</v>
      </c>
      <c r="L71" s="62">
        <f t="shared" si="11"/>
        <v>1</v>
      </c>
      <c r="M71" s="62">
        <f t="shared" si="10"/>
        <v>1</v>
      </c>
      <c r="N71" s="62">
        <f t="shared" si="10"/>
        <v>1</v>
      </c>
      <c r="O71" s="62">
        <f t="shared" si="10"/>
        <v>1</v>
      </c>
      <c r="P71" s="62">
        <f t="shared" si="10"/>
        <v>0</v>
      </c>
      <c r="Q71" s="62">
        <f t="shared" si="12"/>
        <v>4</v>
      </c>
    </row>
    <row r="72" spans="2:17" x14ac:dyDescent="0.2">
      <c r="B72" s="71">
        <v>9</v>
      </c>
      <c r="C72" s="90" t="s">
        <v>72</v>
      </c>
      <c r="D72" s="81" t="s">
        <v>21</v>
      </c>
      <c r="E72" s="79">
        <v>11</v>
      </c>
      <c r="F72" s="73">
        <v>8</v>
      </c>
      <c r="G72" s="73">
        <v>7</v>
      </c>
      <c r="H72" s="73">
        <v>4</v>
      </c>
      <c r="I72" s="73"/>
      <c r="J72" s="70">
        <f>E72+F72+G72+H72+I72</f>
        <v>30</v>
      </c>
      <c r="K72" s="70">
        <f>Q72</f>
        <v>4</v>
      </c>
      <c r="L72" s="62">
        <f t="shared" si="11"/>
        <v>1</v>
      </c>
      <c r="M72" s="62">
        <f t="shared" si="10"/>
        <v>1</v>
      </c>
      <c r="N72" s="62">
        <f t="shared" si="10"/>
        <v>1</v>
      </c>
      <c r="O72" s="62">
        <f t="shared" si="10"/>
        <v>1</v>
      </c>
      <c r="P72" s="62">
        <f t="shared" si="10"/>
        <v>0</v>
      </c>
      <c r="Q72" s="62">
        <f t="shared" si="12"/>
        <v>4</v>
      </c>
    </row>
    <row r="73" spans="2:17" x14ac:dyDescent="0.2">
      <c r="B73" s="71">
        <v>9</v>
      </c>
      <c r="C73" s="90" t="s">
        <v>64</v>
      </c>
      <c r="D73" s="81" t="s">
        <v>10</v>
      </c>
      <c r="E73" s="79">
        <v>8</v>
      </c>
      <c r="F73" s="73">
        <v>7</v>
      </c>
      <c r="G73" s="73">
        <v>6</v>
      </c>
      <c r="H73" s="73">
        <v>9</v>
      </c>
      <c r="I73" s="73"/>
      <c r="J73" s="70">
        <f>E73+F73+G73+H73+I73</f>
        <v>30</v>
      </c>
      <c r="K73" s="70">
        <f>Q73</f>
        <v>4</v>
      </c>
      <c r="L73" s="62">
        <f t="shared" si="11"/>
        <v>1</v>
      </c>
      <c r="M73" s="62">
        <f t="shared" si="10"/>
        <v>1</v>
      </c>
      <c r="N73" s="62">
        <f t="shared" si="10"/>
        <v>1</v>
      </c>
      <c r="O73" s="62">
        <f t="shared" si="10"/>
        <v>1</v>
      </c>
      <c r="P73" s="62">
        <f t="shared" si="10"/>
        <v>0</v>
      </c>
      <c r="Q73" s="62">
        <f t="shared" si="12"/>
        <v>4</v>
      </c>
    </row>
    <row r="74" spans="2:17" x14ac:dyDescent="0.2">
      <c r="B74" s="71">
        <v>11</v>
      </c>
      <c r="C74" s="90" t="s">
        <v>70</v>
      </c>
      <c r="D74" s="84" t="s">
        <v>21</v>
      </c>
      <c r="E74" s="73">
        <v>0</v>
      </c>
      <c r="F74" s="73">
        <v>10</v>
      </c>
      <c r="G74" s="73">
        <v>11</v>
      </c>
      <c r="H74" s="73">
        <v>6</v>
      </c>
      <c r="I74" s="73"/>
      <c r="J74" s="70">
        <f>E74+F74+G74+H74+I74</f>
        <v>27</v>
      </c>
      <c r="K74" s="70">
        <f>Q74</f>
        <v>3</v>
      </c>
      <c r="L74" s="62">
        <f t="shared" si="11"/>
        <v>0</v>
      </c>
      <c r="M74" s="62">
        <f t="shared" si="10"/>
        <v>1</v>
      </c>
      <c r="N74" s="62">
        <f t="shared" si="10"/>
        <v>1</v>
      </c>
      <c r="O74" s="62">
        <f t="shared" si="10"/>
        <v>1</v>
      </c>
      <c r="P74" s="62">
        <f t="shared" si="10"/>
        <v>0</v>
      </c>
      <c r="Q74" s="62">
        <f t="shared" si="12"/>
        <v>3</v>
      </c>
    </row>
    <row r="75" spans="2:17" x14ac:dyDescent="0.2">
      <c r="B75" s="71">
        <v>11</v>
      </c>
      <c r="C75" s="90" t="s">
        <v>98</v>
      </c>
      <c r="D75" s="81" t="s">
        <v>21</v>
      </c>
      <c r="E75" s="79">
        <v>14</v>
      </c>
      <c r="F75" s="73">
        <v>0</v>
      </c>
      <c r="G75" s="73">
        <v>13</v>
      </c>
      <c r="H75" s="73">
        <v>0</v>
      </c>
      <c r="I75" s="73"/>
      <c r="J75" s="70">
        <f>E75+F75+G75+H75+I75</f>
        <v>27</v>
      </c>
      <c r="K75" s="70">
        <f>Q75</f>
        <v>2</v>
      </c>
      <c r="L75" s="62">
        <f t="shared" si="11"/>
        <v>1</v>
      </c>
      <c r="M75" s="62">
        <f t="shared" si="10"/>
        <v>0</v>
      </c>
      <c r="N75" s="62">
        <f t="shared" si="10"/>
        <v>1</v>
      </c>
      <c r="O75" s="62">
        <f t="shared" si="10"/>
        <v>0</v>
      </c>
      <c r="P75" s="62">
        <f t="shared" si="10"/>
        <v>0</v>
      </c>
      <c r="Q75" s="62">
        <f t="shared" si="12"/>
        <v>2</v>
      </c>
    </row>
    <row r="76" spans="2:17" x14ac:dyDescent="0.2">
      <c r="B76" s="71">
        <v>13</v>
      </c>
      <c r="C76" s="48" t="s">
        <v>44</v>
      </c>
      <c r="D76" s="81" t="s">
        <v>45</v>
      </c>
      <c r="E76" s="91">
        <v>0</v>
      </c>
      <c r="F76" s="73">
        <v>0</v>
      </c>
      <c r="G76" s="73">
        <v>0</v>
      </c>
      <c r="H76" s="73">
        <v>17</v>
      </c>
      <c r="I76" s="73"/>
      <c r="J76" s="70">
        <f>E76+F76+G76+H76+I76</f>
        <v>17</v>
      </c>
      <c r="K76" s="70">
        <f>Q76</f>
        <v>1</v>
      </c>
      <c r="L76" s="62">
        <f t="shared" si="11"/>
        <v>0</v>
      </c>
      <c r="M76" s="62">
        <f t="shared" si="10"/>
        <v>0</v>
      </c>
      <c r="N76" s="62">
        <f t="shared" si="10"/>
        <v>0</v>
      </c>
      <c r="O76" s="62">
        <f t="shared" si="10"/>
        <v>1</v>
      </c>
      <c r="P76" s="62">
        <f t="shared" si="10"/>
        <v>0</v>
      </c>
      <c r="Q76" s="62">
        <f t="shared" si="12"/>
        <v>1</v>
      </c>
    </row>
    <row r="77" spans="2:17" x14ac:dyDescent="0.2">
      <c r="B77" s="71">
        <v>14</v>
      </c>
      <c r="C77" s="90" t="s">
        <v>71</v>
      </c>
      <c r="D77" s="80" t="s">
        <v>23</v>
      </c>
      <c r="E77" s="79">
        <v>5</v>
      </c>
      <c r="F77" s="73">
        <v>6</v>
      </c>
      <c r="G77" s="73">
        <v>0</v>
      </c>
      <c r="H77" s="73">
        <v>5</v>
      </c>
      <c r="I77" s="73"/>
      <c r="J77" s="70">
        <f>E77+F77+G77+H77+I77</f>
        <v>16</v>
      </c>
      <c r="K77" s="70">
        <f>Q77</f>
        <v>3</v>
      </c>
      <c r="L77" s="62">
        <f t="shared" si="11"/>
        <v>1</v>
      </c>
      <c r="M77" s="62">
        <f t="shared" si="10"/>
        <v>1</v>
      </c>
      <c r="N77" s="62">
        <f t="shared" si="10"/>
        <v>0</v>
      </c>
      <c r="O77" s="62">
        <f t="shared" si="10"/>
        <v>1</v>
      </c>
      <c r="P77" s="62">
        <f t="shared" si="10"/>
        <v>0</v>
      </c>
      <c r="Q77" s="62">
        <f t="shared" si="12"/>
        <v>3</v>
      </c>
    </row>
    <row r="78" spans="2:17" x14ac:dyDescent="0.2">
      <c r="B78" s="71">
        <v>15</v>
      </c>
      <c r="C78" s="90" t="s">
        <v>99</v>
      </c>
      <c r="D78" s="92" t="s">
        <v>10</v>
      </c>
      <c r="E78" s="91">
        <v>2</v>
      </c>
      <c r="F78" s="73">
        <v>2</v>
      </c>
      <c r="G78" s="73">
        <v>9</v>
      </c>
      <c r="H78" s="73">
        <v>2</v>
      </c>
      <c r="I78" s="73"/>
      <c r="J78" s="70">
        <f>E78+F78+G78+H78+I78</f>
        <v>15</v>
      </c>
      <c r="K78" s="70">
        <f>Q78</f>
        <v>4</v>
      </c>
      <c r="L78" s="62">
        <f t="shared" si="11"/>
        <v>1</v>
      </c>
      <c r="M78" s="62">
        <f t="shared" si="10"/>
        <v>1</v>
      </c>
      <c r="N78" s="62">
        <f t="shared" si="10"/>
        <v>1</v>
      </c>
      <c r="O78" s="62">
        <f t="shared" si="10"/>
        <v>1</v>
      </c>
      <c r="P78" s="62">
        <f t="shared" si="10"/>
        <v>0</v>
      </c>
      <c r="Q78" s="62">
        <f t="shared" si="12"/>
        <v>4</v>
      </c>
    </row>
    <row r="79" spans="2:17" x14ac:dyDescent="0.2">
      <c r="B79" s="71">
        <v>15</v>
      </c>
      <c r="C79" s="90" t="s">
        <v>73</v>
      </c>
      <c r="D79" s="84" t="s">
        <v>74</v>
      </c>
      <c r="E79" s="79">
        <v>10</v>
      </c>
      <c r="F79" s="73">
        <v>2</v>
      </c>
      <c r="G79" s="73">
        <v>0</v>
      </c>
      <c r="H79" s="73">
        <v>3</v>
      </c>
      <c r="I79" s="73"/>
      <c r="J79" s="70">
        <f>E79+F79+G79+H79+I79</f>
        <v>15</v>
      </c>
      <c r="K79" s="70">
        <f>Q79</f>
        <v>3</v>
      </c>
      <c r="L79" s="62">
        <f t="shared" si="11"/>
        <v>1</v>
      </c>
      <c r="M79" s="62">
        <f t="shared" si="10"/>
        <v>1</v>
      </c>
      <c r="N79" s="62">
        <f t="shared" si="10"/>
        <v>0</v>
      </c>
      <c r="O79" s="62">
        <f t="shared" si="10"/>
        <v>1</v>
      </c>
      <c r="P79" s="62">
        <f t="shared" si="10"/>
        <v>0</v>
      </c>
      <c r="Q79" s="62">
        <f t="shared" si="12"/>
        <v>3</v>
      </c>
    </row>
    <row r="80" spans="2:17" x14ac:dyDescent="0.2">
      <c r="B80" s="71">
        <v>15</v>
      </c>
      <c r="C80" s="93" t="s">
        <v>68</v>
      </c>
      <c r="D80" s="94" t="s">
        <v>23</v>
      </c>
      <c r="E80" s="91">
        <v>0</v>
      </c>
      <c r="F80" s="73">
        <v>0</v>
      </c>
      <c r="G80" s="73">
        <v>8</v>
      </c>
      <c r="H80" s="73">
        <v>7</v>
      </c>
      <c r="I80" s="73"/>
      <c r="J80" s="70">
        <f>E80+F80+G80+H80+I80</f>
        <v>15</v>
      </c>
      <c r="K80" s="70">
        <f>Q80</f>
        <v>2</v>
      </c>
      <c r="L80" s="62">
        <f t="shared" si="11"/>
        <v>0</v>
      </c>
      <c r="M80" s="62">
        <f t="shared" si="10"/>
        <v>0</v>
      </c>
      <c r="N80" s="62">
        <f t="shared" si="10"/>
        <v>1</v>
      </c>
      <c r="O80" s="62">
        <f t="shared" si="10"/>
        <v>1</v>
      </c>
      <c r="P80" s="62">
        <f t="shared" si="10"/>
        <v>0</v>
      </c>
      <c r="Q80" s="62">
        <f t="shared" si="12"/>
        <v>2</v>
      </c>
    </row>
    <row r="81" spans="2:17" x14ac:dyDescent="0.2">
      <c r="B81" s="71">
        <v>18</v>
      </c>
      <c r="C81" s="90" t="s">
        <v>100</v>
      </c>
      <c r="D81" s="81" t="s">
        <v>10</v>
      </c>
      <c r="E81" s="79">
        <v>6</v>
      </c>
      <c r="F81" s="73">
        <v>2</v>
      </c>
      <c r="G81" s="73">
        <v>2</v>
      </c>
      <c r="H81" s="73">
        <v>2</v>
      </c>
      <c r="I81" s="73"/>
      <c r="J81" s="70">
        <f>E81+F81+G81+H81+I81</f>
        <v>12</v>
      </c>
      <c r="K81" s="70">
        <f>Q81</f>
        <v>4</v>
      </c>
      <c r="L81" s="62">
        <f t="shared" si="11"/>
        <v>1</v>
      </c>
      <c r="M81" s="62">
        <f t="shared" si="10"/>
        <v>1</v>
      </c>
      <c r="N81" s="62">
        <f t="shared" si="10"/>
        <v>1</v>
      </c>
      <c r="O81" s="62">
        <f t="shared" si="10"/>
        <v>1</v>
      </c>
      <c r="P81" s="62">
        <f t="shared" si="10"/>
        <v>0</v>
      </c>
      <c r="Q81" s="62">
        <f t="shared" si="12"/>
        <v>4</v>
      </c>
    </row>
    <row r="82" spans="2:17" x14ac:dyDescent="0.2">
      <c r="B82" s="71">
        <v>18</v>
      </c>
      <c r="C82" s="90" t="s">
        <v>101</v>
      </c>
      <c r="D82" s="81" t="s">
        <v>12</v>
      </c>
      <c r="E82" s="79">
        <v>9</v>
      </c>
      <c r="F82" s="73">
        <v>3</v>
      </c>
      <c r="G82" s="73">
        <v>0</v>
      </c>
      <c r="H82" s="73">
        <v>0</v>
      </c>
      <c r="I82" s="73"/>
      <c r="J82" s="70">
        <f>E82+F82+G82+H82+I82</f>
        <v>12</v>
      </c>
      <c r="K82" s="70">
        <f>Q82</f>
        <v>2</v>
      </c>
      <c r="L82" s="62">
        <f t="shared" si="11"/>
        <v>1</v>
      </c>
      <c r="M82" s="62">
        <f t="shared" si="10"/>
        <v>1</v>
      </c>
      <c r="N82" s="62">
        <f t="shared" si="10"/>
        <v>0</v>
      </c>
      <c r="O82" s="62">
        <f t="shared" si="10"/>
        <v>0</v>
      </c>
      <c r="P82" s="62">
        <f t="shared" si="10"/>
        <v>0</v>
      </c>
      <c r="Q82" s="62">
        <f t="shared" si="12"/>
        <v>2</v>
      </c>
    </row>
    <row r="83" spans="2:17" x14ac:dyDescent="0.2">
      <c r="B83" s="71">
        <v>20</v>
      </c>
      <c r="C83" s="90" t="s">
        <v>102</v>
      </c>
      <c r="D83" s="81" t="s">
        <v>40</v>
      </c>
      <c r="E83" s="79">
        <v>4</v>
      </c>
      <c r="F83" s="73">
        <v>2</v>
      </c>
      <c r="G83" s="73">
        <v>3</v>
      </c>
      <c r="H83" s="73">
        <v>2</v>
      </c>
      <c r="I83" s="73"/>
      <c r="J83" s="70">
        <f>E83+F83+G83+H83+I83</f>
        <v>11</v>
      </c>
      <c r="K83" s="70">
        <f>Q83</f>
        <v>4</v>
      </c>
      <c r="L83" s="62">
        <f t="shared" si="11"/>
        <v>1</v>
      </c>
      <c r="M83" s="62">
        <f t="shared" si="10"/>
        <v>1</v>
      </c>
      <c r="N83" s="62">
        <f t="shared" si="10"/>
        <v>1</v>
      </c>
      <c r="O83" s="62">
        <f t="shared" si="10"/>
        <v>1</v>
      </c>
      <c r="P83" s="62">
        <f t="shared" si="10"/>
        <v>0</v>
      </c>
      <c r="Q83" s="62">
        <f t="shared" si="12"/>
        <v>4</v>
      </c>
    </row>
    <row r="84" spans="2:17" x14ac:dyDescent="0.2">
      <c r="B84" s="71">
        <v>21</v>
      </c>
      <c r="C84" s="90" t="s">
        <v>103</v>
      </c>
      <c r="D84" s="84" t="s">
        <v>21</v>
      </c>
      <c r="E84" s="73">
        <v>0</v>
      </c>
      <c r="F84" s="73">
        <v>4</v>
      </c>
      <c r="G84" s="73">
        <v>4</v>
      </c>
      <c r="H84" s="73">
        <v>2</v>
      </c>
      <c r="I84" s="73"/>
      <c r="J84" s="70">
        <f>E84+F84+G84+H84+I84</f>
        <v>10</v>
      </c>
      <c r="K84" s="70">
        <f>Q84</f>
        <v>3</v>
      </c>
      <c r="L84" s="62">
        <f t="shared" si="11"/>
        <v>0</v>
      </c>
      <c r="M84" s="62">
        <f t="shared" si="10"/>
        <v>1</v>
      </c>
      <c r="N84" s="62">
        <f t="shared" si="10"/>
        <v>1</v>
      </c>
      <c r="O84" s="62">
        <f t="shared" si="10"/>
        <v>1</v>
      </c>
      <c r="P84" s="62">
        <f t="shared" si="10"/>
        <v>0</v>
      </c>
      <c r="Q84" s="62">
        <f t="shared" si="12"/>
        <v>3</v>
      </c>
    </row>
    <row r="85" spans="2:17" x14ac:dyDescent="0.2">
      <c r="B85" s="71">
        <v>22</v>
      </c>
      <c r="C85" s="90" t="s">
        <v>104</v>
      </c>
      <c r="D85" s="92" t="s">
        <v>10</v>
      </c>
      <c r="E85" s="91">
        <v>2</v>
      </c>
      <c r="F85" s="73">
        <v>2</v>
      </c>
      <c r="G85" s="73">
        <v>2</v>
      </c>
      <c r="H85" s="73">
        <v>2</v>
      </c>
      <c r="I85" s="73"/>
      <c r="J85" s="70">
        <f>E85+F85+G85+H85+I85</f>
        <v>8</v>
      </c>
      <c r="K85" s="70">
        <f>Q85</f>
        <v>4</v>
      </c>
      <c r="L85" s="62">
        <f t="shared" si="11"/>
        <v>1</v>
      </c>
      <c r="M85" s="62">
        <f t="shared" si="10"/>
        <v>1</v>
      </c>
      <c r="N85" s="62">
        <f t="shared" si="10"/>
        <v>1</v>
      </c>
      <c r="O85" s="62">
        <f t="shared" si="10"/>
        <v>1</v>
      </c>
      <c r="P85" s="62">
        <f t="shared" si="10"/>
        <v>0</v>
      </c>
      <c r="Q85" s="62">
        <f t="shared" si="12"/>
        <v>4</v>
      </c>
    </row>
    <row r="86" spans="2:17" x14ac:dyDescent="0.2">
      <c r="B86" s="71">
        <v>22</v>
      </c>
      <c r="C86" s="90" t="s">
        <v>105</v>
      </c>
      <c r="D86" s="81" t="s">
        <v>21</v>
      </c>
      <c r="E86" s="91">
        <v>2</v>
      </c>
      <c r="F86" s="73">
        <v>2</v>
      </c>
      <c r="G86" s="73">
        <v>2</v>
      </c>
      <c r="H86" s="73">
        <v>2</v>
      </c>
      <c r="I86" s="73"/>
      <c r="J86" s="70">
        <f>E86+F86+G86+H86+I86</f>
        <v>8</v>
      </c>
      <c r="K86" s="70">
        <f>Q86</f>
        <v>4</v>
      </c>
      <c r="L86" s="62">
        <f t="shared" si="11"/>
        <v>1</v>
      </c>
      <c r="M86" s="62">
        <f t="shared" si="10"/>
        <v>1</v>
      </c>
      <c r="N86" s="62">
        <f t="shared" si="10"/>
        <v>1</v>
      </c>
      <c r="O86" s="62">
        <f t="shared" si="10"/>
        <v>1</v>
      </c>
      <c r="P86" s="62">
        <f t="shared" si="10"/>
        <v>0</v>
      </c>
      <c r="Q86" s="62">
        <f t="shared" si="12"/>
        <v>4</v>
      </c>
    </row>
    <row r="87" spans="2:17" x14ac:dyDescent="0.2">
      <c r="B87" s="71">
        <v>22</v>
      </c>
      <c r="C87" s="90" t="s">
        <v>106</v>
      </c>
      <c r="D87" s="92" t="s">
        <v>10</v>
      </c>
      <c r="E87" s="91">
        <v>2</v>
      </c>
      <c r="F87" s="73">
        <v>2</v>
      </c>
      <c r="G87" s="73">
        <v>2</v>
      </c>
      <c r="H87" s="73">
        <v>2</v>
      </c>
      <c r="I87" s="73"/>
      <c r="J87" s="70">
        <f>E87+F87+G87+H87+I87</f>
        <v>8</v>
      </c>
      <c r="K87" s="70">
        <f>Q87</f>
        <v>3</v>
      </c>
      <c r="L87" s="62">
        <f t="shared" si="11"/>
        <v>1</v>
      </c>
      <c r="M87" s="62">
        <f t="shared" si="10"/>
        <v>1</v>
      </c>
      <c r="N87" s="62">
        <f t="shared" si="10"/>
        <v>1</v>
      </c>
      <c r="Q87" s="62">
        <f t="shared" si="12"/>
        <v>3</v>
      </c>
    </row>
    <row r="88" spans="2:17" x14ac:dyDescent="0.2">
      <c r="B88" s="71">
        <v>22</v>
      </c>
      <c r="C88" s="90" t="s">
        <v>107</v>
      </c>
      <c r="D88" s="81" t="s">
        <v>45</v>
      </c>
      <c r="E88" s="79">
        <v>3</v>
      </c>
      <c r="F88" s="73">
        <v>5</v>
      </c>
      <c r="G88" s="73">
        <v>0</v>
      </c>
      <c r="H88" s="73">
        <v>0</v>
      </c>
      <c r="I88" s="73"/>
      <c r="J88" s="70">
        <f>E88+F88+G88+H88+I88</f>
        <v>8</v>
      </c>
      <c r="K88" s="70">
        <f>Q88</f>
        <v>2</v>
      </c>
      <c r="L88" s="62">
        <f t="shared" si="11"/>
        <v>1</v>
      </c>
      <c r="M88" s="62">
        <f t="shared" si="10"/>
        <v>1</v>
      </c>
      <c r="N88" s="62">
        <f t="shared" si="10"/>
        <v>0</v>
      </c>
      <c r="Q88" s="62">
        <f t="shared" si="12"/>
        <v>2</v>
      </c>
    </row>
    <row r="89" spans="2:17" x14ac:dyDescent="0.2">
      <c r="B89" s="71">
        <v>26</v>
      </c>
      <c r="C89" s="90" t="s">
        <v>108</v>
      </c>
      <c r="D89" s="80" t="s">
        <v>23</v>
      </c>
      <c r="E89" s="91">
        <v>2</v>
      </c>
      <c r="F89" s="73">
        <v>2</v>
      </c>
      <c r="G89" s="73">
        <v>0</v>
      </c>
      <c r="H89" s="73">
        <v>0</v>
      </c>
      <c r="I89" s="73"/>
      <c r="J89" s="70">
        <f>E89+F89+G89+H89+I89</f>
        <v>4</v>
      </c>
      <c r="K89" s="70">
        <f>Q89</f>
        <v>2</v>
      </c>
      <c r="L89" s="62">
        <f t="shared" si="11"/>
        <v>1</v>
      </c>
      <c r="M89" s="62">
        <f t="shared" si="10"/>
        <v>1</v>
      </c>
      <c r="N89" s="62">
        <f t="shared" si="10"/>
        <v>0</v>
      </c>
      <c r="O89" s="62">
        <f t="shared" si="10"/>
        <v>0</v>
      </c>
      <c r="P89" s="62">
        <f t="shared" si="10"/>
        <v>0</v>
      </c>
      <c r="Q89" s="62">
        <f t="shared" si="12"/>
        <v>2</v>
      </c>
    </row>
    <row r="90" spans="2:17" x14ac:dyDescent="0.2">
      <c r="B90" s="71">
        <v>27</v>
      </c>
      <c r="C90" s="90" t="s">
        <v>109</v>
      </c>
      <c r="D90" s="81" t="s">
        <v>45</v>
      </c>
      <c r="E90" s="73">
        <v>0</v>
      </c>
      <c r="F90" s="73">
        <v>2</v>
      </c>
      <c r="G90" s="73">
        <v>0</v>
      </c>
      <c r="H90" s="73">
        <v>0</v>
      </c>
      <c r="I90" s="73"/>
      <c r="J90" s="70">
        <f>E90+F90+G90+H90+I90</f>
        <v>2</v>
      </c>
      <c r="K90" s="70">
        <f>Q90</f>
        <v>1</v>
      </c>
      <c r="L90" s="62">
        <f t="shared" si="11"/>
        <v>0</v>
      </c>
      <c r="M90" s="62">
        <f t="shared" si="10"/>
        <v>1</v>
      </c>
      <c r="N90" s="62">
        <f t="shared" si="10"/>
        <v>0</v>
      </c>
      <c r="O90" s="62">
        <f t="shared" si="10"/>
        <v>0</v>
      </c>
      <c r="P90" s="62">
        <f t="shared" si="10"/>
        <v>0</v>
      </c>
      <c r="Q90" s="62">
        <f t="shared" si="12"/>
        <v>1</v>
      </c>
    </row>
    <row r="91" spans="2:17" x14ac:dyDescent="0.2">
      <c r="B91" s="63"/>
    </row>
    <row r="93" spans="2:17" ht="21" x14ac:dyDescent="0.2">
      <c r="B93" s="87" t="s">
        <v>110</v>
      </c>
      <c r="C93" s="88"/>
      <c r="D93" s="88"/>
      <c r="E93" s="88"/>
      <c r="F93" s="88"/>
      <c r="G93" s="88"/>
      <c r="H93" s="88"/>
      <c r="I93" s="88"/>
      <c r="J93" s="88"/>
      <c r="K93" s="89"/>
    </row>
    <row r="94" spans="2:17" ht="15" customHeight="1" x14ac:dyDescent="0.2">
      <c r="B94" s="60" t="s">
        <v>3</v>
      </c>
      <c r="C94" s="60" t="s">
        <v>5</v>
      </c>
      <c r="D94" s="60" t="s">
        <v>6</v>
      </c>
      <c r="E94" s="61" t="s">
        <v>79</v>
      </c>
      <c r="F94" s="61" t="s">
        <v>80</v>
      </c>
      <c r="G94" s="61" t="s">
        <v>81</v>
      </c>
      <c r="H94" s="61" t="s">
        <v>82</v>
      </c>
      <c r="I94" s="61" t="s">
        <v>83</v>
      </c>
      <c r="J94" s="60" t="s">
        <v>84</v>
      </c>
      <c r="K94" s="60" t="s">
        <v>85</v>
      </c>
    </row>
    <row r="95" spans="2:17" x14ac:dyDescent="0.2">
      <c r="B95" s="64"/>
      <c r="C95" s="64"/>
      <c r="D95" s="64"/>
      <c r="E95" s="65">
        <v>43599</v>
      </c>
      <c r="F95" s="65">
        <v>43601</v>
      </c>
      <c r="G95" s="65">
        <v>43606</v>
      </c>
      <c r="H95" s="65">
        <v>43608</v>
      </c>
      <c r="I95" s="65">
        <v>43613</v>
      </c>
      <c r="J95" s="64"/>
      <c r="K95" s="64"/>
    </row>
    <row r="96" spans="2:17" x14ac:dyDescent="0.2">
      <c r="B96" s="66">
        <v>1</v>
      </c>
      <c r="C96" s="67" t="s">
        <v>46</v>
      </c>
      <c r="D96" s="81" t="s">
        <v>15</v>
      </c>
      <c r="E96" s="79">
        <v>17</v>
      </c>
      <c r="F96" s="73">
        <v>17</v>
      </c>
      <c r="G96" s="69">
        <v>16</v>
      </c>
      <c r="H96" s="69">
        <v>17</v>
      </c>
      <c r="I96" s="69"/>
      <c r="J96" s="70">
        <f>E96+F96+G96+H96+I96</f>
        <v>67</v>
      </c>
      <c r="K96" s="70">
        <f>Q96</f>
        <v>4</v>
      </c>
      <c r="L96" s="62">
        <f>IF(E96&gt;0,1,0)</f>
        <v>1</v>
      </c>
      <c r="M96" s="62">
        <f t="shared" ref="M96:P120" si="13">IF(F96&gt;0,1,0)</f>
        <v>1</v>
      </c>
      <c r="N96" s="62">
        <f t="shared" si="13"/>
        <v>1</v>
      </c>
      <c r="O96" s="62">
        <f t="shared" si="13"/>
        <v>1</v>
      </c>
      <c r="P96" s="62">
        <f t="shared" si="13"/>
        <v>0</v>
      </c>
      <c r="Q96" s="62">
        <f>L96+M96+N96+O96+P96</f>
        <v>4</v>
      </c>
    </row>
    <row r="97" spans="2:17" x14ac:dyDescent="0.2">
      <c r="B97" s="66">
        <v>2</v>
      </c>
      <c r="C97" s="67" t="s">
        <v>52</v>
      </c>
      <c r="D97" s="81" t="s">
        <v>53</v>
      </c>
      <c r="E97" s="79">
        <v>13</v>
      </c>
      <c r="F97" s="73">
        <v>14</v>
      </c>
      <c r="G97" s="69">
        <v>17</v>
      </c>
      <c r="H97" s="69">
        <v>15</v>
      </c>
      <c r="I97" s="69"/>
      <c r="J97" s="70">
        <f>E97+F97+G97+H97+I97</f>
        <v>59</v>
      </c>
      <c r="K97" s="70">
        <f>Q97</f>
        <v>4</v>
      </c>
      <c r="L97" s="62">
        <f t="shared" ref="L97:L120" si="14">IF(E97&gt;0,1,0)</f>
        <v>1</v>
      </c>
      <c r="M97" s="62">
        <f t="shared" si="13"/>
        <v>1</v>
      </c>
      <c r="N97" s="62">
        <f t="shared" si="13"/>
        <v>1</v>
      </c>
      <c r="O97" s="62">
        <f t="shared" si="13"/>
        <v>1</v>
      </c>
      <c r="P97" s="62">
        <f t="shared" si="13"/>
        <v>0</v>
      </c>
      <c r="Q97" s="62">
        <f t="shared" ref="Q97:Q120" si="15">L97+M97+N97+O97+P97</f>
        <v>4</v>
      </c>
    </row>
    <row r="98" spans="2:17" x14ac:dyDescent="0.2">
      <c r="B98" s="66">
        <v>3</v>
      </c>
      <c r="C98" s="67" t="s">
        <v>48</v>
      </c>
      <c r="D98" s="81" t="s">
        <v>49</v>
      </c>
      <c r="E98" s="79">
        <v>15</v>
      </c>
      <c r="F98" s="73">
        <v>13</v>
      </c>
      <c r="G98" s="69">
        <v>14</v>
      </c>
      <c r="H98" s="69">
        <v>16</v>
      </c>
      <c r="I98" s="69"/>
      <c r="J98" s="70">
        <f>E98+F98+G98+H98+I98</f>
        <v>58</v>
      </c>
      <c r="K98" s="70">
        <f>Q98</f>
        <v>4</v>
      </c>
      <c r="L98" s="62">
        <f t="shared" si="14"/>
        <v>1</v>
      </c>
      <c r="M98" s="62">
        <f t="shared" si="13"/>
        <v>1</v>
      </c>
      <c r="N98" s="62">
        <f t="shared" si="13"/>
        <v>1</v>
      </c>
      <c r="O98" s="62">
        <f t="shared" si="13"/>
        <v>1</v>
      </c>
      <c r="P98" s="62">
        <f t="shared" si="13"/>
        <v>0</v>
      </c>
      <c r="Q98" s="62">
        <f t="shared" si="15"/>
        <v>4</v>
      </c>
    </row>
    <row r="99" spans="2:17" x14ac:dyDescent="0.2">
      <c r="B99" s="66">
        <v>4</v>
      </c>
      <c r="C99" s="67" t="s">
        <v>65</v>
      </c>
      <c r="D99" s="81" t="s">
        <v>51</v>
      </c>
      <c r="E99" s="79">
        <v>16</v>
      </c>
      <c r="F99" s="73">
        <v>16</v>
      </c>
      <c r="G99" s="69">
        <v>15</v>
      </c>
      <c r="H99" s="69">
        <v>9</v>
      </c>
      <c r="I99" s="69"/>
      <c r="J99" s="70">
        <f>E99+F99+G99+H99+I99</f>
        <v>56</v>
      </c>
      <c r="K99" s="70">
        <f>Q99</f>
        <v>4</v>
      </c>
      <c r="L99" s="62">
        <f t="shared" si="14"/>
        <v>1</v>
      </c>
      <c r="M99" s="62">
        <f t="shared" si="13"/>
        <v>1</v>
      </c>
      <c r="N99" s="62">
        <f t="shared" si="13"/>
        <v>1</v>
      </c>
      <c r="O99" s="62">
        <f t="shared" si="13"/>
        <v>1</v>
      </c>
      <c r="P99" s="62">
        <f t="shared" si="13"/>
        <v>0</v>
      </c>
      <c r="Q99" s="62">
        <f t="shared" si="15"/>
        <v>4</v>
      </c>
    </row>
    <row r="100" spans="2:17" x14ac:dyDescent="0.2">
      <c r="B100" s="66">
        <v>5</v>
      </c>
      <c r="C100" s="67" t="s">
        <v>67</v>
      </c>
      <c r="D100" s="81" t="s">
        <v>23</v>
      </c>
      <c r="E100" s="79">
        <v>14</v>
      </c>
      <c r="F100" s="73">
        <v>15</v>
      </c>
      <c r="G100" s="69">
        <v>13</v>
      </c>
      <c r="H100" s="69">
        <v>8</v>
      </c>
      <c r="I100" s="69"/>
      <c r="J100" s="70">
        <f>E100+F100+G100+H100+I100</f>
        <v>50</v>
      </c>
      <c r="K100" s="70">
        <f>Q100</f>
        <v>4</v>
      </c>
      <c r="L100" s="62">
        <f t="shared" si="14"/>
        <v>1</v>
      </c>
      <c r="M100" s="62">
        <f t="shared" si="13"/>
        <v>1</v>
      </c>
      <c r="N100" s="62">
        <f t="shared" si="13"/>
        <v>1</v>
      </c>
      <c r="O100" s="62">
        <f t="shared" si="13"/>
        <v>1</v>
      </c>
      <c r="P100" s="62">
        <f t="shared" si="13"/>
        <v>0</v>
      </c>
      <c r="Q100" s="62">
        <f t="shared" si="15"/>
        <v>4</v>
      </c>
    </row>
    <row r="101" spans="2:17" x14ac:dyDescent="0.2">
      <c r="B101" s="71">
        <v>6</v>
      </c>
      <c r="C101" s="67" t="s">
        <v>61</v>
      </c>
      <c r="D101" s="81" t="s">
        <v>51</v>
      </c>
      <c r="E101" s="79">
        <v>11</v>
      </c>
      <c r="F101" s="73">
        <v>11</v>
      </c>
      <c r="G101" s="69">
        <v>11</v>
      </c>
      <c r="H101" s="69">
        <v>11</v>
      </c>
      <c r="I101" s="69"/>
      <c r="J101" s="70">
        <f>E101+F101+G101+H101+I101</f>
        <v>44</v>
      </c>
      <c r="K101" s="70">
        <f>Q101</f>
        <v>4</v>
      </c>
      <c r="L101" s="62">
        <f t="shared" si="14"/>
        <v>1</v>
      </c>
      <c r="M101" s="62">
        <f t="shared" si="13"/>
        <v>1</v>
      </c>
      <c r="N101" s="62">
        <f t="shared" si="13"/>
        <v>1</v>
      </c>
      <c r="O101" s="62">
        <f t="shared" si="13"/>
        <v>1</v>
      </c>
      <c r="P101" s="62">
        <f t="shared" si="13"/>
        <v>0</v>
      </c>
      <c r="Q101" s="62">
        <f t="shared" si="15"/>
        <v>4</v>
      </c>
    </row>
    <row r="102" spans="2:17" x14ac:dyDescent="0.2">
      <c r="B102" s="71">
        <v>6</v>
      </c>
      <c r="C102" s="67" t="s">
        <v>57</v>
      </c>
      <c r="D102" s="68" t="s">
        <v>10</v>
      </c>
      <c r="E102" s="79">
        <v>12</v>
      </c>
      <c r="F102" s="73">
        <v>7</v>
      </c>
      <c r="G102" s="69">
        <v>12</v>
      </c>
      <c r="H102" s="69">
        <v>13</v>
      </c>
      <c r="I102" s="69"/>
      <c r="J102" s="70">
        <f>E102+F102+G102+H102+I102</f>
        <v>44</v>
      </c>
      <c r="K102" s="70">
        <f>Q102</f>
        <v>4</v>
      </c>
      <c r="L102" s="62">
        <f t="shared" si="14"/>
        <v>1</v>
      </c>
      <c r="M102" s="62">
        <f t="shared" si="13"/>
        <v>1</v>
      </c>
      <c r="N102" s="62">
        <f t="shared" si="13"/>
        <v>1</v>
      </c>
      <c r="O102" s="62">
        <f t="shared" si="13"/>
        <v>1</v>
      </c>
      <c r="P102" s="62">
        <f t="shared" si="13"/>
        <v>0</v>
      </c>
      <c r="Q102" s="62">
        <f t="shared" si="15"/>
        <v>4</v>
      </c>
    </row>
    <row r="103" spans="2:17" x14ac:dyDescent="0.2">
      <c r="B103" s="71">
        <v>8</v>
      </c>
      <c r="C103" s="67" t="s">
        <v>55</v>
      </c>
      <c r="D103" s="68" t="s">
        <v>10</v>
      </c>
      <c r="E103" s="79">
        <v>6</v>
      </c>
      <c r="F103" s="73">
        <v>12</v>
      </c>
      <c r="G103" s="69">
        <v>9</v>
      </c>
      <c r="H103" s="69">
        <v>14</v>
      </c>
      <c r="I103" s="69"/>
      <c r="J103" s="70">
        <f>E103+F103+G103+H103+I103</f>
        <v>41</v>
      </c>
      <c r="K103" s="70">
        <f>Q103</f>
        <v>4</v>
      </c>
      <c r="L103" s="62">
        <f t="shared" si="14"/>
        <v>1</v>
      </c>
      <c r="M103" s="62">
        <f t="shared" si="13"/>
        <v>1</v>
      </c>
      <c r="N103" s="62">
        <f t="shared" si="13"/>
        <v>1</v>
      </c>
      <c r="O103" s="62">
        <f t="shared" si="13"/>
        <v>1</v>
      </c>
      <c r="P103" s="62">
        <f t="shared" si="13"/>
        <v>0</v>
      </c>
      <c r="Q103" s="62">
        <f t="shared" si="15"/>
        <v>4</v>
      </c>
    </row>
    <row r="104" spans="2:17" x14ac:dyDescent="0.2">
      <c r="B104" s="71">
        <v>9</v>
      </c>
      <c r="C104" s="67" t="s">
        <v>63</v>
      </c>
      <c r="D104" s="81" t="s">
        <v>33</v>
      </c>
      <c r="E104" s="79">
        <v>8</v>
      </c>
      <c r="F104" s="73">
        <v>9</v>
      </c>
      <c r="G104" s="69">
        <v>10</v>
      </c>
      <c r="H104" s="69">
        <v>10</v>
      </c>
      <c r="I104" s="69"/>
      <c r="J104" s="70">
        <f>E104+F104+G104+H104+I104</f>
        <v>37</v>
      </c>
      <c r="K104" s="70">
        <f>Q104</f>
        <v>4</v>
      </c>
      <c r="L104" s="62">
        <f t="shared" si="14"/>
        <v>1</v>
      </c>
      <c r="M104" s="62">
        <f t="shared" si="13"/>
        <v>1</v>
      </c>
      <c r="N104" s="62">
        <f t="shared" si="13"/>
        <v>1</v>
      </c>
      <c r="O104" s="62">
        <f t="shared" si="13"/>
        <v>1</v>
      </c>
      <c r="P104" s="62">
        <f t="shared" si="13"/>
        <v>0</v>
      </c>
      <c r="Q104" s="62">
        <f t="shared" si="15"/>
        <v>4</v>
      </c>
    </row>
    <row r="105" spans="2:17" x14ac:dyDescent="0.2">
      <c r="B105" s="71">
        <v>9</v>
      </c>
      <c r="C105" s="67" t="s">
        <v>59</v>
      </c>
      <c r="D105" s="81" t="s">
        <v>53</v>
      </c>
      <c r="E105" s="79">
        <v>9</v>
      </c>
      <c r="F105" s="73">
        <v>8</v>
      </c>
      <c r="G105" s="69">
        <v>8</v>
      </c>
      <c r="H105" s="69">
        <v>12</v>
      </c>
      <c r="I105" s="69"/>
      <c r="J105" s="70">
        <f>E105+F105+G105+H105+I105</f>
        <v>37</v>
      </c>
      <c r="K105" s="70">
        <f>Q105</f>
        <v>4</v>
      </c>
      <c r="L105" s="62">
        <f t="shared" si="14"/>
        <v>1</v>
      </c>
      <c r="M105" s="62">
        <f t="shared" si="13"/>
        <v>1</v>
      </c>
      <c r="N105" s="62">
        <f t="shared" si="13"/>
        <v>1</v>
      </c>
      <c r="O105" s="62">
        <f t="shared" si="13"/>
        <v>1</v>
      </c>
      <c r="P105" s="62">
        <f t="shared" si="13"/>
        <v>0</v>
      </c>
      <c r="Q105" s="62">
        <f t="shared" si="15"/>
        <v>4</v>
      </c>
    </row>
    <row r="106" spans="2:17" x14ac:dyDescent="0.2">
      <c r="B106" s="71">
        <v>11</v>
      </c>
      <c r="C106" s="67" t="s">
        <v>69</v>
      </c>
      <c r="D106" s="81" t="s">
        <v>33</v>
      </c>
      <c r="E106" s="79">
        <v>5</v>
      </c>
      <c r="F106" s="73">
        <v>5</v>
      </c>
      <c r="G106" s="69">
        <v>7</v>
      </c>
      <c r="H106" s="69">
        <v>7</v>
      </c>
      <c r="I106" s="69"/>
      <c r="J106" s="70">
        <f>E106+F106+G106+H106+I106</f>
        <v>24</v>
      </c>
      <c r="K106" s="70">
        <f>Q106</f>
        <v>4</v>
      </c>
      <c r="L106" s="62">
        <f t="shared" si="14"/>
        <v>1</v>
      </c>
      <c r="M106" s="62">
        <f t="shared" si="13"/>
        <v>1</v>
      </c>
      <c r="N106" s="62">
        <f t="shared" si="13"/>
        <v>1</v>
      </c>
      <c r="O106" s="62">
        <f t="shared" si="13"/>
        <v>1</v>
      </c>
      <c r="P106" s="62">
        <f t="shared" si="13"/>
        <v>0</v>
      </c>
      <c r="Q106" s="62">
        <f t="shared" si="15"/>
        <v>4</v>
      </c>
    </row>
    <row r="107" spans="2:17" x14ac:dyDescent="0.2">
      <c r="B107" s="71">
        <v>12</v>
      </c>
      <c r="C107" s="67" t="s">
        <v>111</v>
      </c>
      <c r="D107" s="81" t="s">
        <v>49</v>
      </c>
      <c r="E107" s="79">
        <v>10</v>
      </c>
      <c r="F107" s="73">
        <v>0</v>
      </c>
      <c r="G107" s="69">
        <v>6</v>
      </c>
      <c r="H107" s="69">
        <v>0</v>
      </c>
      <c r="I107" s="69"/>
      <c r="J107" s="70">
        <f>E107+F107+G107+H107+I107</f>
        <v>16</v>
      </c>
      <c r="K107" s="70">
        <f>Q107</f>
        <v>2</v>
      </c>
      <c r="L107" s="62">
        <f t="shared" si="14"/>
        <v>1</v>
      </c>
      <c r="M107" s="62">
        <f t="shared" si="13"/>
        <v>0</v>
      </c>
      <c r="N107" s="62">
        <f t="shared" si="13"/>
        <v>1</v>
      </c>
      <c r="O107" s="62">
        <f t="shared" si="13"/>
        <v>0</v>
      </c>
      <c r="P107" s="62">
        <f t="shared" si="13"/>
        <v>0</v>
      </c>
      <c r="Q107" s="62">
        <f t="shared" si="15"/>
        <v>2</v>
      </c>
    </row>
    <row r="108" spans="2:17" x14ac:dyDescent="0.2">
      <c r="B108" s="71">
        <v>13</v>
      </c>
      <c r="C108" s="67" t="s">
        <v>112</v>
      </c>
      <c r="D108" s="84" t="s">
        <v>113</v>
      </c>
      <c r="E108" s="73">
        <v>0</v>
      </c>
      <c r="F108" s="73">
        <v>10</v>
      </c>
      <c r="G108" s="69">
        <v>0</v>
      </c>
      <c r="H108" s="69">
        <v>0</v>
      </c>
      <c r="I108" s="69"/>
      <c r="J108" s="70">
        <f>E108+F108+G108+H108+I108</f>
        <v>10</v>
      </c>
      <c r="K108" s="70">
        <f>Q108</f>
        <v>1</v>
      </c>
      <c r="L108" s="62">
        <f t="shared" si="14"/>
        <v>0</v>
      </c>
      <c r="M108" s="62">
        <f t="shared" si="13"/>
        <v>1</v>
      </c>
      <c r="N108" s="62">
        <f t="shared" si="13"/>
        <v>0</v>
      </c>
      <c r="O108" s="62">
        <f t="shared" si="13"/>
        <v>0</v>
      </c>
      <c r="P108" s="62">
        <f t="shared" si="13"/>
        <v>0</v>
      </c>
      <c r="Q108" s="62">
        <f t="shared" si="15"/>
        <v>1</v>
      </c>
    </row>
    <row r="109" spans="2:17" x14ac:dyDescent="0.2">
      <c r="B109" s="71">
        <v>14</v>
      </c>
      <c r="C109" s="67" t="s">
        <v>114</v>
      </c>
      <c r="D109" s="68" t="s">
        <v>10</v>
      </c>
      <c r="E109" s="79">
        <v>7</v>
      </c>
      <c r="F109" s="73">
        <v>0</v>
      </c>
      <c r="G109" s="69">
        <v>0</v>
      </c>
      <c r="H109" s="69">
        <v>0</v>
      </c>
      <c r="I109" s="69"/>
      <c r="J109" s="70">
        <f>E109+F109+G109+H109+I109</f>
        <v>7</v>
      </c>
      <c r="K109" s="70">
        <f>Q109</f>
        <v>1</v>
      </c>
      <c r="L109" s="62">
        <f t="shared" si="14"/>
        <v>1</v>
      </c>
      <c r="M109" s="62">
        <f t="shared" si="13"/>
        <v>0</v>
      </c>
      <c r="N109" s="62">
        <f t="shared" si="13"/>
        <v>0</v>
      </c>
      <c r="O109" s="62">
        <f t="shared" si="13"/>
        <v>0</v>
      </c>
      <c r="P109" s="62">
        <f t="shared" si="13"/>
        <v>0</v>
      </c>
      <c r="Q109" s="62">
        <f t="shared" si="15"/>
        <v>1</v>
      </c>
    </row>
    <row r="110" spans="2:17" x14ac:dyDescent="0.2">
      <c r="B110" s="71">
        <v>15</v>
      </c>
      <c r="C110" s="67" t="s">
        <v>115</v>
      </c>
      <c r="D110" s="84" t="s">
        <v>33</v>
      </c>
      <c r="E110" s="73">
        <v>0</v>
      </c>
      <c r="F110" s="73">
        <v>6</v>
      </c>
      <c r="G110" s="69">
        <v>0</v>
      </c>
      <c r="H110" s="69">
        <v>0</v>
      </c>
      <c r="I110" s="73"/>
      <c r="J110" s="70">
        <f>E110+F110+G110+H110+I110</f>
        <v>6</v>
      </c>
      <c r="K110" s="70">
        <f>Q110</f>
        <v>1</v>
      </c>
      <c r="L110" s="62">
        <f t="shared" si="14"/>
        <v>0</v>
      </c>
      <c r="M110" s="62">
        <f t="shared" si="13"/>
        <v>1</v>
      </c>
      <c r="N110" s="62">
        <f t="shared" si="13"/>
        <v>0</v>
      </c>
      <c r="O110" s="62">
        <f t="shared" si="13"/>
        <v>0</v>
      </c>
      <c r="P110" s="62">
        <f t="shared" si="13"/>
        <v>0</v>
      </c>
      <c r="Q110" s="62">
        <f t="shared" si="15"/>
        <v>1</v>
      </c>
    </row>
    <row r="111" spans="2:17" x14ac:dyDescent="0.2">
      <c r="B111" s="71">
        <v>16</v>
      </c>
      <c r="C111" s="72"/>
      <c r="D111" s="72"/>
      <c r="E111" s="73"/>
      <c r="F111" s="73"/>
      <c r="G111" s="73"/>
      <c r="H111" s="73"/>
      <c r="I111" s="73"/>
      <c r="J111" s="70">
        <f t="shared" ref="J111:J120" si="16">E111+F111+G111+H111+I111</f>
        <v>0</v>
      </c>
      <c r="K111" s="70">
        <f t="shared" ref="K111:K120" si="17">Q111</f>
        <v>0</v>
      </c>
      <c r="L111" s="62">
        <f t="shared" si="14"/>
        <v>0</v>
      </c>
      <c r="M111" s="62">
        <f t="shared" si="13"/>
        <v>0</v>
      </c>
      <c r="N111" s="62">
        <f t="shared" si="13"/>
        <v>0</v>
      </c>
      <c r="O111" s="62">
        <f t="shared" si="13"/>
        <v>0</v>
      </c>
      <c r="P111" s="62">
        <f t="shared" si="13"/>
        <v>0</v>
      </c>
      <c r="Q111" s="62">
        <f t="shared" si="15"/>
        <v>0</v>
      </c>
    </row>
    <row r="112" spans="2:17" x14ac:dyDescent="0.2">
      <c r="B112" s="71">
        <v>17</v>
      </c>
      <c r="C112" s="72"/>
      <c r="D112" s="72"/>
      <c r="E112" s="73"/>
      <c r="F112" s="73"/>
      <c r="G112" s="73"/>
      <c r="H112" s="73"/>
      <c r="I112" s="73"/>
      <c r="J112" s="70">
        <f t="shared" si="16"/>
        <v>0</v>
      </c>
      <c r="K112" s="70">
        <f t="shared" si="17"/>
        <v>0</v>
      </c>
      <c r="L112" s="62">
        <f t="shared" si="14"/>
        <v>0</v>
      </c>
      <c r="M112" s="62">
        <f t="shared" si="13"/>
        <v>0</v>
      </c>
      <c r="N112" s="62">
        <f t="shared" si="13"/>
        <v>0</v>
      </c>
      <c r="O112" s="62">
        <f t="shared" si="13"/>
        <v>0</v>
      </c>
      <c r="P112" s="62">
        <f t="shared" si="13"/>
        <v>0</v>
      </c>
      <c r="Q112" s="62">
        <f t="shared" si="15"/>
        <v>0</v>
      </c>
    </row>
    <row r="113" spans="2:17" x14ac:dyDescent="0.2">
      <c r="B113" s="71">
        <v>18</v>
      </c>
      <c r="C113" s="72"/>
      <c r="D113" s="72"/>
      <c r="E113" s="73"/>
      <c r="F113" s="73"/>
      <c r="G113" s="73"/>
      <c r="H113" s="73"/>
      <c r="I113" s="73"/>
      <c r="J113" s="70">
        <f t="shared" si="16"/>
        <v>0</v>
      </c>
      <c r="K113" s="70">
        <f t="shared" si="17"/>
        <v>0</v>
      </c>
      <c r="L113" s="62">
        <f t="shared" si="14"/>
        <v>0</v>
      </c>
      <c r="M113" s="62">
        <f t="shared" si="13"/>
        <v>0</v>
      </c>
      <c r="N113" s="62">
        <f t="shared" si="13"/>
        <v>0</v>
      </c>
      <c r="O113" s="62">
        <f t="shared" si="13"/>
        <v>0</v>
      </c>
      <c r="P113" s="62">
        <f t="shared" si="13"/>
        <v>0</v>
      </c>
      <c r="Q113" s="62">
        <f t="shared" si="15"/>
        <v>0</v>
      </c>
    </row>
    <row r="114" spans="2:17" x14ac:dyDescent="0.2">
      <c r="B114" s="71">
        <v>19</v>
      </c>
      <c r="C114" s="72"/>
      <c r="D114" s="72"/>
      <c r="E114" s="73"/>
      <c r="F114" s="73"/>
      <c r="G114" s="73"/>
      <c r="H114" s="73"/>
      <c r="I114" s="73"/>
      <c r="J114" s="70">
        <f t="shared" si="16"/>
        <v>0</v>
      </c>
      <c r="K114" s="70">
        <f t="shared" si="17"/>
        <v>0</v>
      </c>
      <c r="L114" s="62">
        <f t="shared" si="14"/>
        <v>0</v>
      </c>
      <c r="M114" s="62">
        <f t="shared" si="13"/>
        <v>0</v>
      </c>
      <c r="N114" s="62">
        <f t="shared" si="13"/>
        <v>0</v>
      </c>
      <c r="O114" s="62">
        <f t="shared" si="13"/>
        <v>0</v>
      </c>
      <c r="P114" s="62">
        <f t="shared" si="13"/>
        <v>0</v>
      </c>
      <c r="Q114" s="62">
        <f t="shared" si="15"/>
        <v>0</v>
      </c>
    </row>
    <row r="115" spans="2:17" x14ac:dyDescent="0.2">
      <c r="B115" s="71">
        <v>20</v>
      </c>
      <c r="C115" s="72"/>
      <c r="D115" s="72"/>
      <c r="E115" s="73"/>
      <c r="F115" s="73"/>
      <c r="G115" s="73"/>
      <c r="H115" s="73"/>
      <c r="I115" s="73"/>
      <c r="J115" s="70">
        <f t="shared" si="16"/>
        <v>0</v>
      </c>
      <c r="K115" s="70">
        <f t="shared" si="17"/>
        <v>0</v>
      </c>
      <c r="L115" s="62">
        <f t="shared" si="14"/>
        <v>0</v>
      </c>
      <c r="M115" s="62">
        <f t="shared" si="13"/>
        <v>0</v>
      </c>
      <c r="N115" s="62">
        <f t="shared" si="13"/>
        <v>0</v>
      </c>
      <c r="O115" s="62">
        <f t="shared" si="13"/>
        <v>0</v>
      </c>
      <c r="P115" s="62">
        <f t="shared" si="13"/>
        <v>0</v>
      </c>
      <c r="Q115" s="62">
        <f t="shared" si="15"/>
        <v>0</v>
      </c>
    </row>
    <row r="116" spans="2:17" x14ac:dyDescent="0.2">
      <c r="B116" s="71">
        <v>21</v>
      </c>
      <c r="C116" s="72"/>
      <c r="D116" s="72"/>
      <c r="E116" s="73"/>
      <c r="F116" s="73"/>
      <c r="G116" s="73"/>
      <c r="H116" s="73"/>
      <c r="I116" s="73"/>
      <c r="J116" s="70">
        <f t="shared" si="16"/>
        <v>0</v>
      </c>
      <c r="K116" s="70">
        <f t="shared" si="17"/>
        <v>0</v>
      </c>
      <c r="L116" s="62">
        <f t="shared" si="14"/>
        <v>0</v>
      </c>
      <c r="M116" s="62">
        <f t="shared" si="13"/>
        <v>0</v>
      </c>
      <c r="N116" s="62">
        <f t="shared" si="13"/>
        <v>0</v>
      </c>
      <c r="O116" s="62">
        <f t="shared" si="13"/>
        <v>0</v>
      </c>
      <c r="P116" s="62">
        <f t="shared" si="13"/>
        <v>0</v>
      </c>
      <c r="Q116" s="62">
        <f t="shared" si="15"/>
        <v>0</v>
      </c>
    </row>
    <row r="117" spans="2:17" x14ac:dyDescent="0.2">
      <c r="B117" s="71">
        <v>22</v>
      </c>
      <c r="C117" s="72"/>
      <c r="D117" s="72"/>
      <c r="E117" s="73"/>
      <c r="F117" s="73"/>
      <c r="G117" s="73"/>
      <c r="H117" s="73"/>
      <c r="I117" s="73"/>
      <c r="J117" s="70">
        <f t="shared" si="16"/>
        <v>0</v>
      </c>
      <c r="K117" s="70">
        <f t="shared" si="17"/>
        <v>0</v>
      </c>
      <c r="L117" s="62">
        <f t="shared" si="14"/>
        <v>0</v>
      </c>
      <c r="M117" s="62">
        <f t="shared" si="13"/>
        <v>0</v>
      </c>
      <c r="N117" s="62">
        <f t="shared" si="13"/>
        <v>0</v>
      </c>
      <c r="O117" s="62">
        <f t="shared" si="13"/>
        <v>0</v>
      </c>
      <c r="P117" s="62">
        <f t="shared" si="13"/>
        <v>0</v>
      </c>
      <c r="Q117" s="62">
        <f t="shared" si="15"/>
        <v>0</v>
      </c>
    </row>
    <row r="118" spans="2:17" x14ac:dyDescent="0.2">
      <c r="B118" s="71">
        <v>23</v>
      </c>
      <c r="C118" s="72"/>
      <c r="D118" s="72"/>
      <c r="E118" s="73"/>
      <c r="F118" s="73"/>
      <c r="G118" s="73"/>
      <c r="H118" s="73"/>
      <c r="I118" s="73"/>
      <c r="J118" s="70">
        <f t="shared" si="16"/>
        <v>0</v>
      </c>
      <c r="K118" s="70">
        <f t="shared" si="17"/>
        <v>0</v>
      </c>
      <c r="L118" s="62">
        <f t="shared" si="14"/>
        <v>0</v>
      </c>
      <c r="M118" s="62">
        <f t="shared" si="13"/>
        <v>0</v>
      </c>
      <c r="N118" s="62">
        <f t="shared" si="13"/>
        <v>0</v>
      </c>
      <c r="O118" s="62">
        <f t="shared" si="13"/>
        <v>0</v>
      </c>
      <c r="P118" s="62">
        <f t="shared" si="13"/>
        <v>0</v>
      </c>
      <c r="Q118" s="62">
        <f t="shared" si="15"/>
        <v>0</v>
      </c>
    </row>
    <row r="119" spans="2:17" x14ac:dyDescent="0.2">
      <c r="B119" s="71">
        <v>24</v>
      </c>
      <c r="C119" s="72"/>
      <c r="D119" s="72"/>
      <c r="E119" s="73"/>
      <c r="F119" s="73"/>
      <c r="G119" s="73"/>
      <c r="H119" s="73"/>
      <c r="I119" s="73"/>
      <c r="J119" s="70">
        <f t="shared" si="16"/>
        <v>0</v>
      </c>
      <c r="K119" s="70">
        <f t="shared" si="17"/>
        <v>0</v>
      </c>
      <c r="L119" s="62">
        <f t="shared" si="14"/>
        <v>0</v>
      </c>
      <c r="M119" s="62">
        <f t="shared" si="13"/>
        <v>0</v>
      </c>
      <c r="N119" s="62">
        <f t="shared" si="13"/>
        <v>0</v>
      </c>
      <c r="O119" s="62">
        <f t="shared" si="13"/>
        <v>0</v>
      </c>
      <c r="P119" s="62">
        <f t="shared" si="13"/>
        <v>0</v>
      </c>
      <c r="Q119" s="62">
        <f t="shared" si="15"/>
        <v>0</v>
      </c>
    </row>
    <row r="120" spans="2:17" x14ac:dyDescent="0.2">
      <c r="B120" s="71">
        <v>25</v>
      </c>
      <c r="C120" s="72"/>
      <c r="D120" s="72"/>
      <c r="E120" s="73"/>
      <c r="F120" s="73"/>
      <c r="G120" s="73"/>
      <c r="H120" s="73"/>
      <c r="I120" s="73"/>
      <c r="J120" s="70">
        <f t="shared" si="16"/>
        <v>0</v>
      </c>
      <c r="K120" s="70">
        <f t="shared" si="17"/>
        <v>0</v>
      </c>
      <c r="L120" s="62">
        <f t="shared" si="14"/>
        <v>0</v>
      </c>
      <c r="M120" s="62">
        <f t="shared" si="13"/>
        <v>0</v>
      </c>
      <c r="N120" s="62">
        <f t="shared" si="13"/>
        <v>0</v>
      </c>
      <c r="O120" s="62">
        <f t="shared" si="13"/>
        <v>0</v>
      </c>
      <c r="P120" s="62">
        <f t="shared" si="13"/>
        <v>0</v>
      </c>
      <c r="Q120" s="62">
        <f t="shared" si="15"/>
        <v>0</v>
      </c>
    </row>
  </sheetData>
  <mergeCells count="24">
    <mergeCell ref="B93:K93"/>
    <mergeCell ref="B94:B95"/>
    <mergeCell ref="C94:C95"/>
    <mergeCell ref="D94:D95"/>
    <mergeCell ref="J94:J95"/>
    <mergeCell ref="K94:K95"/>
    <mergeCell ref="B61:K61"/>
    <mergeCell ref="B62:B63"/>
    <mergeCell ref="C62:C63"/>
    <mergeCell ref="D62:D63"/>
    <mergeCell ref="J62:J63"/>
    <mergeCell ref="K62:K63"/>
    <mergeCell ref="B31:K31"/>
    <mergeCell ref="B32:B33"/>
    <mergeCell ref="C32:C33"/>
    <mergeCell ref="D32:D33"/>
    <mergeCell ref="J32:J33"/>
    <mergeCell ref="K32:K33"/>
    <mergeCell ref="B1:K1"/>
    <mergeCell ref="B2:B3"/>
    <mergeCell ref="C2:C3"/>
    <mergeCell ref="D2:D3"/>
    <mergeCell ref="J2:J3"/>
    <mergeCell ref="K2:K3"/>
  </mergeCells>
  <conditionalFormatting sqref="C96 C97:D98 C99 C100:D108">
    <cfRule type="cellIs" dxfId="3" priority="4" operator="equal">
      <formula>0</formula>
    </cfRule>
  </conditionalFormatting>
  <conditionalFormatting sqref="D36">
    <cfRule type="cellIs" dxfId="2" priority="3" operator="equal">
      <formula>0</formula>
    </cfRule>
  </conditionalFormatting>
  <conditionalFormatting sqref="C109:D109">
    <cfRule type="cellIs" dxfId="1" priority="2" operator="equal">
      <formula>0</formula>
    </cfRule>
  </conditionalFormatting>
  <conditionalFormatting sqref="C110:D11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0017-9F1D-414C-BF70-26F4176F4045}">
  <dimension ref="B2:H10"/>
  <sheetViews>
    <sheetView tabSelected="1" workbookViewId="0">
      <selection activeCell="L19" sqref="L19"/>
    </sheetView>
  </sheetViews>
  <sheetFormatPr defaultRowHeight="15" x14ac:dyDescent="0.25"/>
  <cols>
    <col min="1" max="1" width="9.140625" style="95"/>
    <col min="2" max="2" width="16.140625" style="95" bestFit="1" customWidth="1"/>
    <col min="3" max="16384" width="9.140625" style="95"/>
  </cols>
  <sheetData>
    <row r="2" spans="2:8" ht="15.75" thickBot="1" x14ac:dyDescent="0.3"/>
    <row r="3" spans="2:8" ht="21" x14ac:dyDescent="0.25">
      <c r="B3" s="96" t="s">
        <v>116</v>
      </c>
      <c r="C3" s="97"/>
      <c r="D3" s="97"/>
      <c r="E3" s="97"/>
      <c r="F3" s="97"/>
      <c r="G3" s="97"/>
      <c r="H3" s="98"/>
    </row>
    <row r="4" spans="2:8" x14ac:dyDescent="0.25">
      <c r="B4" s="99" t="s">
        <v>6</v>
      </c>
      <c r="C4" s="61" t="s">
        <v>79</v>
      </c>
      <c r="D4" s="61" t="s">
        <v>80</v>
      </c>
      <c r="E4" s="61" t="s">
        <v>81</v>
      </c>
      <c r="F4" s="61" t="s">
        <v>82</v>
      </c>
      <c r="G4" s="61" t="s">
        <v>83</v>
      </c>
      <c r="H4" s="100" t="s">
        <v>117</v>
      </c>
    </row>
    <row r="5" spans="2:8" x14ac:dyDescent="0.25">
      <c r="B5" s="101"/>
      <c r="C5" s="65">
        <v>43599</v>
      </c>
      <c r="D5" s="65">
        <v>43601</v>
      </c>
      <c r="E5" s="65">
        <v>43606</v>
      </c>
      <c r="F5" s="65">
        <v>43608</v>
      </c>
      <c r="G5" s="65">
        <v>43613</v>
      </c>
      <c r="H5" s="102"/>
    </row>
    <row r="6" spans="2:8" x14ac:dyDescent="0.25">
      <c r="B6" s="103" t="s">
        <v>15</v>
      </c>
      <c r="C6" s="104">
        <f>'[3]Uitsl DTS 0514'!F61</f>
        <v>24</v>
      </c>
      <c r="D6" s="104">
        <f>'[3]Uitsl Kampioen 0516'!F61</f>
        <v>24</v>
      </c>
      <c r="E6" s="104">
        <f>'[3]Uitsl Bataaf 0523'!F61</f>
        <v>21</v>
      </c>
      <c r="F6" s="104">
        <f>'[3]Uitsl BRC 0521'!F61</f>
        <v>24</v>
      </c>
      <c r="G6" s="104">
        <f>'[3]UItsl Olympia 0528'!F61</f>
        <v>0</v>
      </c>
      <c r="H6" s="105">
        <f>C6+D6+E6+F6+G6</f>
        <v>93</v>
      </c>
    </row>
    <row r="7" spans="2:8" x14ac:dyDescent="0.25">
      <c r="B7" s="103" t="s">
        <v>40</v>
      </c>
      <c r="C7" s="104">
        <f>'[3]Uitsl DTS 0514'!F62</f>
        <v>0</v>
      </c>
      <c r="D7" s="104">
        <f>'[3]Uitsl Kampioen 0516'!F62</f>
        <v>0</v>
      </c>
      <c r="E7" s="104">
        <f>'[3]Uitsl Bataaf 0523'!F62</f>
        <v>0</v>
      </c>
      <c r="F7" s="104">
        <f>'[3]Uitsl BRC 0521'!F62</f>
        <v>0</v>
      </c>
      <c r="G7" s="104">
        <f>'[3]UItsl Olympia 0528'!F62</f>
        <v>0</v>
      </c>
      <c r="H7" s="105">
        <f t="shared" ref="H7:H10" si="0">C7+D7+E7+F7+G7</f>
        <v>0</v>
      </c>
    </row>
    <row r="8" spans="2:8" x14ac:dyDescent="0.25">
      <c r="B8" s="103" t="s">
        <v>41</v>
      </c>
      <c r="C8" s="104">
        <f>'[3]Uitsl DTS 0514'!F63</f>
        <v>0</v>
      </c>
      <c r="D8" s="104">
        <f>'[3]Uitsl Kampioen 0516'!F63</f>
        <v>0</v>
      </c>
      <c r="E8" s="104">
        <f>'[3]Uitsl Bataaf 0523'!F63</f>
        <v>0</v>
      </c>
      <c r="F8" s="104">
        <f>'[3]Uitsl BRC 0521'!F63</f>
        <v>0</v>
      </c>
      <c r="G8" s="104">
        <f>'[3]UItsl Olympia 0528'!F63</f>
        <v>0</v>
      </c>
      <c r="H8" s="105">
        <f t="shared" si="0"/>
        <v>0</v>
      </c>
    </row>
    <row r="9" spans="2:8" x14ac:dyDescent="0.25">
      <c r="B9" s="103" t="s">
        <v>21</v>
      </c>
      <c r="C9" s="104">
        <f>'[3]Uitsl DTS 0514'!F64</f>
        <v>3</v>
      </c>
      <c r="D9" s="104">
        <f>'[3]Uitsl Kampioen 0516'!F64</f>
        <v>3</v>
      </c>
      <c r="E9" s="104">
        <f>'[3]Uitsl Bataaf 0523'!F64</f>
        <v>4</v>
      </c>
      <c r="F9" s="104">
        <f>'[3]Uitsl BRC 0521'!F64</f>
        <v>1</v>
      </c>
      <c r="G9" s="104">
        <f>'[3]UItsl Olympia 0528'!F64</f>
        <v>0</v>
      </c>
      <c r="H9" s="105">
        <f t="shared" si="0"/>
        <v>11</v>
      </c>
    </row>
    <row r="10" spans="2:8" ht="15.75" thickBot="1" x14ac:dyDescent="0.3">
      <c r="B10" s="106" t="s">
        <v>10</v>
      </c>
      <c r="C10" s="107">
        <f>'[3]Uitsl DTS 0514'!F65</f>
        <v>17</v>
      </c>
      <c r="D10" s="107">
        <f>'[3]Uitsl Kampioen 0516'!F65</f>
        <v>16</v>
      </c>
      <c r="E10" s="107">
        <f>'[3]Uitsl Bataaf 0523'!F65</f>
        <v>18</v>
      </c>
      <c r="F10" s="107">
        <f>'[3]Uitsl BRC 0521'!F65</f>
        <v>18</v>
      </c>
      <c r="G10" s="107">
        <f>'[3]UItsl Olympia 0528'!F65</f>
        <v>0</v>
      </c>
      <c r="H10" s="108">
        <f t="shared" si="0"/>
        <v>69</v>
      </c>
    </row>
  </sheetData>
  <mergeCells count="3">
    <mergeCell ref="B3:H3"/>
    <mergeCell ref="B4:B5"/>
    <mergeCell ref="H4:H5"/>
  </mergeCells>
  <conditionalFormatting sqref="C6:E10 G6:H10">
    <cfRule type="expression" priority="2" stopIfTrue="1">
      <formula>"als($K$12=#n/b;''')"</formula>
    </cfRule>
  </conditionalFormatting>
  <conditionalFormatting sqref="F6:F10">
    <cfRule type="expression" priority="1" stopIfTrue="1">
      <formula>"als($K$12=#n/b;''')"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Daguitslag BRC Kennemerland</vt:lpstr>
      <vt:lpstr>Jeugd Klassement 2019</vt:lpstr>
      <vt:lpstr>Verenigings Klassement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Roode</dc:creator>
  <cp:lastModifiedBy>Peter van Roode</cp:lastModifiedBy>
  <dcterms:created xsi:type="dcterms:W3CDTF">2019-05-23T19:49:56Z</dcterms:created>
  <dcterms:modified xsi:type="dcterms:W3CDTF">2019-05-23T19:53:47Z</dcterms:modified>
</cp:coreProperties>
</file>